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pmm.local\PMM05\FEMAR - SUPERITENDÊNCIA DE COMPRAS\COMPRAS\PROCESSOS\6418-2023 - AQUISIÇÃO DE UNIFORMES E ACESSÓRIOS PARA OS FUNCIONÁRIOS DA FEMAR\SEGUNDA FASE\"/>
    </mc:Choice>
  </mc:AlternateContent>
  <xr:revisionPtr revIDLastSave="0" documentId="13_ncr:1_{13AE6420-558C-4B23-8014-34D2070F1EF2}" xr6:coauthVersionLast="47" xr6:coauthVersionMax="47" xr10:uidLastSave="{00000000-0000-0000-0000-000000000000}"/>
  <bookViews>
    <workbookView xWindow="-120" yWindow="-120" windowWidth="29040" windowHeight="15720" xr2:uid="{00000000-000D-0000-FFFF-FFFF00000000}"/>
  </bookViews>
  <sheets>
    <sheet name="Plan1" sheetId="1" r:id="rId1"/>
  </sheets>
  <definedNames>
    <definedName name="_xlnm.Print_Area" localSheetId="0">Plan1!$C$1:$G$172</definedName>
  </definedNames>
  <calcPr calcId="191029"/>
</workbook>
</file>

<file path=xl/calcChain.xml><?xml version="1.0" encoding="utf-8"?>
<calcChain xmlns="http://schemas.openxmlformats.org/spreadsheetml/2006/main">
  <c r="H81" i="1" l="1"/>
  <c r="H86" i="1"/>
  <c r="H94" i="1"/>
  <c r="H98" i="1"/>
  <c r="H107" i="1"/>
  <c r="H110" i="1"/>
  <c r="H32" i="1"/>
  <c r="H33" i="1"/>
  <c r="H34" i="1"/>
  <c r="H35" i="1"/>
  <c r="H37" i="1"/>
  <c r="H38" i="1"/>
  <c r="H39" i="1"/>
  <c r="H40" i="1"/>
  <c r="H41" i="1"/>
  <c r="H42" i="1"/>
  <c r="H31" i="1"/>
  <c r="H43" i="1" s="1"/>
  <c r="H25" i="1"/>
  <c r="H109" i="1"/>
  <c r="H104" i="1"/>
  <c r="H101" i="1"/>
  <c r="H100" i="1"/>
  <c r="H97" i="1"/>
  <c r="H96" i="1"/>
  <c r="H93" i="1"/>
  <c r="H92" i="1"/>
  <c r="H89" i="1"/>
  <c r="H88" i="1"/>
  <c r="H90" i="1" s="1"/>
  <c r="H84" i="1"/>
  <c r="H85" i="1"/>
  <c r="H83" i="1"/>
  <c r="H79" i="1"/>
  <c r="H80" i="1"/>
  <c r="H78" i="1"/>
  <c r="H74" i="1"/>
  <c r="H75" i="1"/>
  <c r="H73" i="1"/>
  <c r="H69" i="1"/>
  <c r="H70" i="1"/>
  <c r="H68" i="1"/>
  <c r="H65" i="1"/>
  <c r="H63" i="1"/>
  <c r="H64" i="1"/>
  <c r="H60" i="1"/>
  <c r="H61" i="1"/>
  <c r="H59" i="1"/>
  <c r="H54" i="1"/>
  <c r="H55" i="1"/>
  <c r="H56" i="1"/>
  <c r="H50" i="1"/>
  <c r="H51" i="1"/>
  <c r="H49" i="1"/>
  <c r="H46" i="1"/>
  <c r="H45" i="1"/>
  <c r="H102" i="1" l="1"/>
  <c r="H76" i="1"/>
  <c r="H47" i="1"/>
  <c r="H57" i="1"/>
  <c r="H62" i="1"/>
  <c r="H52" i="1"/>
  <c r="H71" i="1"/>
  <c r="H66" i="1"/>
  <c r="H111" i="1" l="1"/>
</calcChain>
</file>

<file path=xl/sharedStrings.xml><?xml version="1.0" encoding="utf-8"?>
<sst xmlns="http://schemas.openxmlformats.org/spreadsheetml/2006/main" count="272" uniqueCount="123">
  <si>
    <t>Empresa:</t>
  </si>
  <si>
    <t>Endereço:</t>
  </si>
  <si>
    <t>Estado: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</si>
  <si>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</si>
  <si>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</si>
  <si>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</si>
  <si>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 xml:space="preserve">VALOR UNITÁRIO  </t>
  </si>
  <si>
    <t>Cidade:</t>
  </si>
  <si>
    <t>QUANT.</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</si>
  <si>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</si>
  <si>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</si>
  <si>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</si>
  <si>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</si>
  <si>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 xml:space="preserve">                          FUNDAÇÃO ESTATAL DE SAÚDE DE MARICÁ
                            DIRETORIA ADMINISTRATIVA 
 </t>
  </si>
  <si>
    <t>CNPJ: 46.218.698/0001-17</t>
  </si>
  <si>
    <t xml:space="preserve">                            DIRETORIA  ADMINISTRATIVA</t>
  </si>
  <si>
    <t>Data:</t>
  </si>
  <si>
    <t>3 - VALIDADE DA PROPOSTA</t>
  </si>
  <si>
    <t>(ASSINATURA E CARIMBO COM CNPJ DA EMPRESA)</t>
  </si>
  <si>
    <t>Telefone:</t>
  </si>
  <si>
    <t>CEP:</t>
  </si>
  <si>
    <t>CNPJ:</t>
  </si>
  <si>
    <t>E-mail:</t>
  </si>
  <si>
    <t xml:space="preserve">VALOR ANUAL </t>
  </si>
  <si>
    <t>Grupo</t>
  </si>
  <si>
    <t>Item</t>
  </si>
  <si>
    <t>Descrição</t>
  </si>
  <si>
    <t>Unidade de Medida</t>
  </si>
  <si>
    <t>Diretoria Administrativa - Superintendência de Compras</t>
  </si>
  <si>
    <t xml:space="preserve">Rua Climaco Pereira Nº 372, Araçatiba  –  Maricá, RJ                                                                                             </t>
  </si>
  <si>
    <t>Telefones: (21) 97180-1769 / (21) 97181-9137</t>
  </si>
  <si>
    <t>femarsuperintendenciadecompras@gmail.com</t>
  </si>
  <si>
    <t>Nome do Responsavél:</t>
  </si>
  <si>
    <t xml:space="preserve">Número de documento (RG ou CPF): </t>
  </si>
  <si>
    <t>3.1 -  DE ACORDO COM O ART.23 INCISO IV º § 1 DA LEI Nº 14.133/2021.</t>
  </si>
  <si>
    <t>UND</t>
  </si>
  <si>
    <t xml:space="preserve">(EXCLUSIVO PARA ADMINISTRATIVO) </t>
  </si>
  <si>
    <t>OBSERVAÇÃO</t>
  </si>
  <si>
    <t>(EXCLUSIVO PARA DIRETORES)</t>
  </si>
  <si>
    <t>(EXCLUSIVO PARA COMUNICAÇÃO)</t>
  </si>
  <si>
    <t>(EXCLUSIVO PARA EQUIPE DE MANUTENÇÃO)</t>
  </si>
  <si>
    <t>CAMISA POLO UNISSEX - COR CINZA MESCLA COM PRETO –   COMPOSIÇÃO DO TECIDO 50% ALGODÃO E 50% POLIESTER, CONFECCIONADA  SOB MEDIDA (P, M, G, GG, XG, XXG), COM LOGOMARCA DE IDENTIFICAÇÃO DA FEMAR BORDADA NA ALTURA DO PEITO ESQUERDO, BEM COMO BORDADO DA LOGOMARCA DA PREFEITURA DE MARICÁ E DO SUS NOS BRAÇOS CONFORME MODELO E DIMENSÕES EM ANEXO.</t>
  </si>
  <si>
    <t>COLETE OPERACIONAL – COR GRAFITE ESCURO ( EXCLUSIVO PARA EQUIPE DE MANUTENÇÃO) - TECIDO: SARJA IMPERMÁVEL DE ALGODÃO 65% POLIÉSTER E 35% ALGODÃO FECHO: ZIPER, COM BOLSOS FRONTAIS. APLICAÇÃO: SILK SCREEN, CONFECCIONADA SOB MEDIDA (P, M, G, GG, XG, XXG), COM LOGOMARCA DE IDENTIFICAÇÃO DA FEMAR NA ALTURA DO PEITO ESQUERDO E DA PREFEITURA DE MARICÁ NA ALTURA DO PEITO DIREITO. NAS COSTAS A IDENTIFICAÇÃO DO SETOR E DA FEMAR, CONFORME MODELO E DIMENSÕES EM ANEXO.</t>
  </si>
  <si>
    <t>CALÇA BERMUDA – COR GRAFITE ESCURO  ( EXCLUSIVO PARA EQUIPE DE MANUTENÇÃO) – TECIDO: BRIM, COM ZIPER, E COM BOLSOS DOIS BOLSOS INTERNOS NAS LATERAIS, E UM BOLSO EXTERNO NA LATERAL DIREITA, CONFECCIONADA SOB MEDIDA (P, M, G, GG, XG, XXG), CONFORME MODELO E DIMENSÕES EM ANEXO</t>
  </si>
  <si>
    <t>EXCLUSIVO PARA AGENTE COMUNITÁRIO DE SAÚDE)</t>
  </si>
  <si>
    <t>VALOR TOTAL DO GRUPO V</t>
  </si>
  <si>
    <t>(EXCLUSIVO PARA AGENTE DE SAÚDE INDÍGENA)</t>
  </si>
  <si>
    <t xml:space="preserve">(EXCLUSIVO PARA TÉCNICO DE SANEAMENTO) </t>
  </si>
  <si>
    <t>VALOR TOTAL DO GRUPO VII</t>
  </si>
  <si>
    <t>(EXCLUSIVO PARA AGENTE DE COMBATE ÀS ENDEMIAS)</t>
  </si>
  <si>
    <t>(EXCLUSIVO PARA AGENTE SOCIAL)</t>
  </si>
  <si>
    <t>(EXCLUSIVO PARA CONSULTÓRIO NA RUA)</t>
  </si>
  <si>
    <t>COLETE OPERACIONAL – COR PRINCIPAL AZUL-COBALTO / COR DETALHES AZUL MARINHO/BRANCO - TECIDO: FIBRA DE POLIÉSTER, FECHO: ZIPER. APLICAÇÃO: SILK SCREEN, CONFECCIONADA SOB MEDIDA (P, M, G, GG, XG, XXG), BOLSOS FRONTAIS COM ZIPER. LOGOMARCA DE IDENTIFICAÇÃO DA FEMAR NA ALTURA DO PEITO ESQUERDO LOGO DA PREFEITURA DE MARICÁ + SECRETÁRIA DE SAÚDE NA ALTURA DO PEITO DIREITO. NAS COSTAS ESCRITO: CONSULTÓRIO NA RUA, JUNTAMENTE COM LOGO DA SAÚDE DA FAMÍLIA E DO SUS, CONFORME MODELO E DIMENSÕES EM ANEXO.</t>
  </si>
  <si>
    <t xml:space="preserve">(EXCLUSIVO PARA NASF) </t>
  </si>
  <si>
    <t>(EXCLUSIVO PARA ADMINISTRATIVO ATENÇÃO ESPECIALIZADA)</t>
  </si>
  <si>
    <t>CAMISA POLO MASCULINA - COR AZUL-COBALTO, COR DETALHES: AZUL MARINHO - COMPOSIÇÃO DO TECIDO 50% ALGODÃO E 50% POLIESTER, CONFECCIONADA SOB MEDIDA (P, M, G, GG, XG, XXG), APLICAÇÃO: BORDADO. NA ALTURA DO PEITO ESQUERDO LOGOMARCA DE IDENTIFICAÇÃO DA FEMAR, E NA ALTURA DO PEITO DIREITO ESCRITO: ADMINISTRATIVO. NAS COSTAS TAMBÉM ESCRITO: ADMINISTRATIVO, BEM COMO LOGOMARCA DO SUS E DA PREFEITURA DE MARICÁ + SECRETÁRIA DE SAÚDE NOS BRAÇOS CONFORME MODELO E DIMENSÕES EM ANEXO</t>
  </si>
  <si>
    <t>CASACO – COR PRINCIPAL AZUL COBALTO / COR DETALHE AZUL MARINHO - TECIDO 100% POLIÉSTER, FECHO: ZIPER, APLICAÇÃO: BORDADO OU SILK SCREEN, CONFECCIONADA SOB MEDIDA (P, M, G, GG, XG, XXG), COM BOLSOS NA PARTE FRONTAL DO CASACO, COM LOGOMARCA DE IDENTIFICAÇÃO DA FEMAR NA ALTURA DO PEITO ESQUERDO, ESCRITO: ADMINISTRATIVO NA ALTURA DO PEITO DIREITO. NAS COSTAS TAMBÉM ESCRITO: ADMINISTRATIVO, NOS BRAÇOS A LOGOMARCA DA PREFEITURA DE MARICÁ + SECRETÁRIA DE SAÚDE E A LOGOMARCA DO SUS, CONFORME MODELO E DIMENSÕES EM ANEXO</t>
  </si>
  <si>
    <t>VALOR TOTAL DO GRUPO XII</t>
  </si>
  <si>
    <t>(EXCLUSIVO PARA MÉDICOS, ENFERMEIROS, FARMACÊUTICOS E TÉCNICOS)</t>
  </si>
  <si>
    <t>EXCLUSIVO PARA: 
• AGENTE COMUNITÁRIO DE SAÚDE;
• AGENTE DE SAÚDE INDÍGENA;
• TÉCNICO DE SANEAMENTO;
• AGENTE SOCIAL;
• AGENTE DE COMBATE ÀS ENDEMIAS;</t>
  </si>
  <si>
    <t>ÚNICO</t>
  </si>
  <si>
    <t>EXCLUSIVO PARA: 
• AGENTE COMUNITÁRIO DE SAÚDE;
• AGENTE DE SAÚDE INDÍGENA;
• TÉCNICO DE SANEAMENTO;
• AGENTE SOCIAL;
• AGENTE DE COMBATE ÀS ENDEMIAS;
• CONSULTÓRIO NA RUA;</t>
  </si>
  <si>
    <t>EXCLUSIVO PARA FUNCIONÁRIOS QUE REALIZAM SERVIÇOS EXTERNOS</t>
  </si>
  <si>
    <t>PRESTAÇÃO DE SERVIÇOS DE CONFECÇÃO DE UNIFORMES E ACESSÓRIOS</t>
  </si>
  <si>
    <t>1. OBJETO:  PRESTAÇÃO DE SERVIÇOS DE CONFECÇÃO DE UNIFORMES E ACESSÓRIOS</t>
  </si>
  <si>
    <t>LOTE</t>
  </si>
  <si>
    <t>VALOR TOTAL DO LOTE IV</t>
  </si>
  <si>
    <t>VALOR TOTAL DO LOTE I</t>
  </si>
  <si>
    <t>VALOR TOTAL DO LOTE II</t>
  </si>
  <si>
    <t>VALOR TOTAL DO LOTE VI</t>
  </si>
  <si>
    <t>VALOR TOTAL DO LOTE VIII</t>
  </si>
  <si>
    <t>VALOR TOTAL DO LOTE IX</t>
  </si>
  <si>
    <t>VALOR TOTAL DO LOTE X</t>
  </si>
  <si>
    <t>VALOR TOTAL DO LOTE XI</t>
  </si>
  <si>
    <t>VALOR TOTAL DO LOTE XIII</t>
  </si>
  <si>
    <t>VALOR TOTAL DO LOTE XIV</t>
  </si>
  <si>
    <t>VALOR TOTAL DO LOTE XV</t>
  </si>
  <si>
    <t>VALOR TOTAL DO LOTE XVI</t>
  </si>
  <si>
    <t>VALOR TOTAL DO LOTE III</t>
  </si>
  <si>
    <t>VALOR TOTAL DO LOTE XVII</t>
  </si>
  <si>
    <t>TOTAL GERAL DO LOTE  I  AO LOTE XVII</t>
  </si>
  <si>
    <t>VALOR TOTAL</t>
  </si>
  <si>
    <t>CAMISA SOCIAL FEMININA - COR VERDE ÁGUA - CAMISA SOCIAL FEMININA, MANGA LONGA, BOTÕES COM VISTA ESCONDIDA, EM TRICOLINE TECIDO EM 97% ALGODÃO E 3% ELASTANO.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</si>
  <si>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SOCIAL FEMININA - COR BRANCA - CAMISA SOCIAL FEMININA, MANGA LONGA, BOTÕES COM VISTA ESCONDIDA, EM TRICOLINE TECIDO EM 97% ALGODÃO E 3% ELASTANO.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</si>
  <si>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SOCIAL MASCULINA – COR VERDE ÁGUA– CAMISA SOCIAL MASCULINA NA, MANGA LONGA, BOTÕES COM VISTA ESCONDIDA, EM TRICOLINE TECIDO EM 97% ALGODÃO E 3% ELASTANO.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</si>
  <si>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SOCIAL MASCULINA - COR BRANCA – CAMISA SOCIAL MASCULINA, MANGA LONGA, BOTÕES COM VISTA ESCONDIDA, EM TRICOLINE TECIDO EM 97% ALGODÃO E 3% ELASTANO.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</si>
  <si>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POLO FEMININA – COR BRANCA -  COMPOSIÇÃO DO TECIDO 50% ALGODÃO E 50% POLIESTER,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</si>
  <si>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POLO FEMININA - COR VERDE ÁGUA -  COMPOSIÇÃO DO TECIDO 50% ALGODÃO E 50% POLIESTER,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</si>
  <si>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POLO MASCULINA - COR VERDE AGUA -  COMPOSIÇÃO DO TECIDO 50% ALGODÃO E 50% POLIESTER,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</si>
  <si>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POLO MASCULINA - COR BRANCA -  COMPOSIÇÃO DO TECIDO 50% ALGODÃO E 50% POLIESTER,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</si>
  <si>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POLO MASCULINA - COR AZUL MARINHO –   COMPOSIÇÃO DO TECIDO 50% ALGODÃO E 50% POLIESTER,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</si>
  <si>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CAMISA POLO FEMININA - COR AZUL MARINHO –   COMPOSIÇÃO DO TECIDO 50% ALGODÃO E 50% POLIESTER, CONFECCIONADA  SOB MEDIDA (P, M, G, GG, XG, XXG), COM LOGOMARCA DE IDENTIFICAÇÃO DA FEMAR BORDADA NA ALTURA DO PEITO ESQUERDO, BEM COMO BORDADO DA LOGOMARCA DA PREFEITURA DE MARICÁ E DO SUS NOS BRAÇOS CONFORME MODELO E DIMENSÕES EM ANEXO. (Especificações de acordo com termo de referencia).</t>
  </si>
  <si>
    <t>COLETE OPERACIONAL – COR AZUL - (EXCLUSIVO PARA DIRETORES) - TECIDO: SARJA DE ALGODÃO 65% POLIÉSTER E 35% ALGODÃO, FECHO: ZIPER. APLICAÇÃO: SILK SCREEN, CONFECCIONADO SOB MEDIDA (P, M, G, GG, XG, XXG), COM LOGOMARCA DE IDENTIFICAÇÃO DA FEMAR NA ALTURA DO PEITO ESQUERDO E DA PREFEITURA DE MARICÁ BORDADA NA ALTURA DO PEITO DIREITO, BEM COMO BORDADO E IDENTIFICAÇÃO DO SETOR E DA FEMAR NAS COSTAS CONFORME MODELO E DIMENSÕES EM ANEXO. (Especificações de acordo com termo de referencia).</t>
  </si>
  <si>
    <t>COLETE OPERACIONAL – COR AZUL MARINHO, COM BOLSOS - (EXCLUSIVO PARA COMUNICAÇÃO) - TECIDO: SARJA DE ALGODÃO 65% POLIÉSTER E 35% ALGODÃO, FECHO: ZIPER. APLICAÇÃO: SILK SCREEN, CONFECCIONADO SOB MEDIDA (P, M, G, GG, XG, XXG), BOLSOS FRONTAIS COM FECHO.  LOGOMARCA DE IDENTIFICAÇÃO DA FEMAR NA ALTURA DO PEITO ESQUERDO, E DA PREFEITURA DE MARICÁ BORDADA NA ALTURA DO PEITO DIREITO, BEM COMO BORDADO E IDENTIFICAÇÃO DO SETOR E DA FEMAR NAS COSTAS CONFORME MODELO E DIMENSÕES EM ANEXO. (Especificações de acordo com termo de referencia).</t>
  </si>
  <si>
    <t>COLETE OPERACIONAL – COR PRINCIPAL AZUL-COBALTO / COR DETALHES AZUL MARINHO/BRANCO (EXCLUSIVO PARA AGENTE COMUNITÁRIO DE SAÚDE) - TECIDO: FIBRA DE POLIÉSTER, FECHO: ZIPER, APLICAÇÃO: SILK SCREEN, CONFECCIONADA SOB MEDIDA (P, M, G, GG, XG, XXG), BOLSOS FRONTAIS COM ZIPER. LOGOMARCA DE IDENTIFICAÇÃO DA FEMAR NA ALTURA DO PEITO ESQUERDO, E LOGOMARCA DA PREFEITURA DE MARICÁ + SECRETÁRIA DE SAÚDE NA ALTURA DO PEITO DIREITO. NAS COSTAS ESCRITO: AGENTE COMUNITÁRIO DE SAÚDE, JUNTAMENTE COM LOGO DA SAÚDE DA FAMÍLIA E DO SUS, CONFORME MODELO E DIMENSÕES EM ANEXO. (Especificações de acordo com termo de referencia).</t>
  </si>
  <si>
    <t>CAMISA POLO UNISSEX - COR PRINCIPAL BRANCA, COR DETALHES: AZUL-COBALTO (EXCLUSIVO PARA AGENTE COMUNITÁRIO DE SAÚDE) - COMPOSIÇÃO DO TECIDO 50% ALGODÃO E 50% POLIESTER. APLICAÇÃO: BORDADO OU SILK SCREEN, CONFECCIONADA SOB MEDIDA (P, M, G, GG, XG, XXG), COM LOGOMARCA DE IDENTIFICAÇÃO DA FEMAR BORDADA NA ALTURA DO PEITO ESQUERDO, BEM COMO BORDADO DA LOGOMARCA DA PREFEITURA DE MARICÁ + SECRETÁRIA DE SAÚDE NO PEITO DIREITO. NAS COSTAS, ESCRITO: AGENTE COMUNITÁRIO DE SAÚDE, E COM A LOGOMARCA DA SAÚDE DA FAMÍLIA E DO SUS NOS BRAÇOS CONFORME MODELO E DIMENSÕES EM  (Especificações de acordo com termo de referencia).ANEXO.</t>
  </si>
  <si>
    <t>CASACO – COR PRINCIPAL AZUL COBALTO / COR DETALHE AZUL MARINHO (EXCLUSIVO PARA AGENTE COMUNITÁRIO DE SAÚDE) - TECIDO 100% POLIÉSTER, FECHO: ZIPER. APLICAÇÃO: BORDADO OU SILK SCREEN, CONFECCIONADA SOB MEDIDA (P, M, G, GG, XG, XXG), COM BOLSOS NA PARTE FRONTAL DO CASACO. LOGOMARCA DE IDENTIFICAÇÃO DA FEMAR NA ALTURA DO PEITO ESQUERDO, JUNTAMENTE COM A LOGOMARCA DA PREFEITURA DE MARICÁ. NAS COSTAS ESCRITO:  AGENTE COMUNITÁRIO DE SAÚDE, BEM COMO LOGOMARCA DA SAÚDE DA FAMÍLIA E DO SUS NOS BRAÇOS CONFORME MODELO E DIMENSÕES EM ANEXO. (Especificações de acordo com termo de referencia).</t>
  </si>
  <si>
    <t>COLETE OPERACIONAL – COR PRINCIPAL AZUL-COBALTO / COR DETALHES AZUL MARINHO/BRANCO (EXCLUSIVO PARA AGENTE DE SAÚDE INDÍGENA) - TECIDO: FIBRA DE POLIÉSTER, FECHO: ZIPER, APLICAÇÃO: SILK SCREEN, CONFECCIONADA SOB MEDIDA (P, M, G, GG, XG, XXG), BOLSOS FRONTAIS COM ZIPER. LOGOMARCA DE IDENTIFICAÇÃO DA FEMAR NA ALTURA DO PEITO ESQUERDO LOGO DA PREFEITURA DE MARICÁ + SECRETÁRIA DE SAÚDE NA ALTURA DO PEITO DIREITO. NAS COSTAS ESCRITO: AGENTE COMUNITÁRIO DE SAÚDE INDÍGENA, JUNTAMENTE COM LOGO DA SAÚDE DA FAMÍLIA E DO SUS, CONFORME MODELO E DIMENSÕES EM ANEXO. (Especificações de acordo com termo de referencia).</t>
  </si>
  <si>
    <t>CASACO – COR PRINCIPAL AZUL COBALTO / COR DETALHE AZUL MARINHO  (EXCLUSIVO PARA AGENTE DE SAÚDE INDÍGENA) - TECIDO 100% POLIÉSTER, FECHO: ZIPER. APLICAÇÃO: BORDADO OU SILK SCREEN, CONFECCIONADA SOB MEDIDA (P, M, G, GG, XG, XXG), COM BOLSOS NA PARTE FRONTAL DO CASACO. LOGOMARCA DE IDENTIFICAÇÃO DA FEMAR NA ALTURA DO PEITO ESQUERDO, JUNTAMENTE COM A LOGOMARCA DA PREFEITURA DE MARICÁ. NAS COSTAS ESCRITO:  AGENTE DE SAÚDE INDÍGENA, BEM COMO LOGOMARCA DA SAÚDE DA FAMÍLIA E DO SUS NOS BRAÇOS CONFORME MODELO E DIMENSÕES EM ANEXO. (Especificações de acordo com termo de referencia).</t>
  </si>
  <si>
    <t>CAMISA POLO UNISSEX - COR PRINCIPAL BRANCA, COR DETALHES: AZUL-COBALTO - COMPOSIÇÃO DO TECIDO 50% ALGODÃO E 50% POLIESTER. APLICAÇÃO: BORDADO OU SILK SCREEN, CONFECCIONADA SOB MEDIDA (P, M, G, GG, XG, XXG), COM LOGOMARCA DE IDENTIFICAÇÃO DA FEMAR BORDADA NA ALTURA DO PEITO ESQUERDO, BEM COMO BORDADO DA LOGOMARCA DA PREFEITURA DE MARICÁ + SECRETÁRIA DE SAÚDE NO PEITO DIREITO. NAS COSTAS, ESCRITO: AGENTE DE SAÚDE INDÍGENA, E COM A LOGOMARCA DA SAÚDE DA FAMÍLIA E DO SUS NOS BRAÇOS CONFORME MODELO E DIMENSÕES EM ANEXO. (Especificações de acordo com termo de referencia).</t>
  </si>
  <si>
    <t>CASACO – COR PRINCIPAL AZUL COBALTO / COR DETALHE AZUL MARINHO - TECIDO 100% POLIÉSTER, FECHO: ZIPER. APLICAÇÃO: BORDADO OU SILK SCREEN, CONFECCIONADA SOB MEDIDA (P, M, G, GG, XG, XXG), COM BOLSOS NA PARTE FRONTAL DO CASACO. LOGOMARCA DE IDENTIFICAÇÃO DA FEMAR NA ALTURA DO PEITO ESQUERDO, JUNTAMENTE COM A LOGOMARCA DA PREFEITURA DE MARICÁ + SECRETÁRIA DE SAÚDE. E NAS COSTAS ESCRITO:  TÉCINICO DE SANEAMENTO, BEM COMO LOGOMARCA DA SAÚDE DA FAMÍLIA E DO SUS NOS BRAÇOS CONFORME MODELO E DIMENSÕES EM ANEXO. (Especificações de acordo com termo de referencia).</t>
  </si>
  <si>
    <t>CAMISA POLO UNISSEX - COR PRINCIPAL BRANCA, COR DETALHES: AZUL-COBALTO - COMPOSIÇÃO DO TECIDO 50% ALGODÃO E 50% POLIESTER. APLICAÇÃO: BORDADO OU SILK SCREEN, CONFECCIONADA SOB MEDIDA (P, M, G, GG, XG, XXG), COM LOGOMARCA DE IDENTIFICAÇÃO DA FEMAR BORDADA NA ALTURA DO PEITO ESQUERDO, BEM COMO BORDADO DA LOGOMARCA DA PREFEITURA DE MARICÁ + SECRETÁRIA DE SAÚDE NO PEITO DIREITO. NAS COSTAS, ESCRITO: TÉCNICO DE SANEAMENTO, E COM A LOGOMARCA DA SAÚDE DA FAMÍLIA E DO SUS NOS BRAÇOS CONFORME MODELO E DIMENSÕES EM ANEXO. (Especificações de acordo com termo de referencia).</t>
  </si>
  <si>
    <t>COLETE OPERACIONAL – COR PRINCIPAL AZUL-COBALTO / COR DETALHES AZUL MARINHO/BRANCO - TECIDO: FIBRA DE POLIÉSTER, FECHO: ZIPER, APLICAÇÃO: SILK SCREEN, CONFECCIONADA SOB MEDIDA (P, M, G, GG, XG, XXG), BOLSOS FRONTAIS COM ZIPER. LOGOMARCA DE IDENTIFICAÇÃO DA FEMAR NA ALTURA DO PEITO ESQUERDO, E LOGOMARCA DA PREFEITURA DE MARICÁ + SECRETÁRIA DE SAÚDE NA ALTURA DO PEITO DIREITO. NAS COSTAS ESCRITO: TÉCNICO DE SANEAMENTO, JUNTAMENTE COM LOGO DA SAÚDE DA FAMÍLIA E DO SUS, CONFORME MODELO E DIMENSÕES EM ANEXO. (Especificações de acordo com termo de referencia).</t>
  </si>
  <si>
    <t>COLETE OPERACIONAL – COR PRINCIPAL AZUL-COBALTO / COR DETALHES AZUL MARINHO/BRANCO - TECIDO: FIBRA DE POLIÉSTER, FECHO: ZIPER. APLICAÇÃO: SILK SCREEN, CONFECCIONADA SOB MEDIDA (P, M, G, GG, XG, XXG), BOLSOS FRONTAIS COM ZIPER, LOGOMARCA DE IDENTIFICAÇÃO DA FEMAR NA ALTURA DO PEITO ESQUERDO LOGO DA PREFEITURA DE MARICÁ + SECRETÁRIA DE SAÚDE NA ALTURA DO PEITO DIREITO. NAS COSTAS ESCRITO: AGENTE DE COMBATE ÀS ENDEMIAS, BEM COMO LOGOMARCA DA SAÚDE DA FAMÍLIA E DO SUS NOS BRAÇOS CONFORME MODELO E DIMENSÕES EM ANEXO. (Especificações de acordo com termo de referencia).</t>
  </si>
  <si>
    <t>CASACO – COR PRINCIPAL AZUL COBALTO / COR DETALHE AZUL MARINHO - TECIDO 100% POLIÉSTER, FECHO: ZIPER. APLICAÇÃO: BORDADO OU SILK SCREEN, CONFECCIONADA SOB MEDIDA (P, M, G, GG, XG, XXG), COM BOLSOS NA PARTE FRONTAL DO CASACO. LOGOMARCA DE IDENTIFICAÇÃO DA FEMAR NA ALTURA DO PEITO ESQUERDO, JUNTAMENTE COM A LOGOMARCA DA PREFEITURA DE MARICÁ + SECRETÁRIA DE SAÚDE. E NAS COSTAS ESCRITO:  AGENTE DE COMBATE ÀS ENDEMIAS, BEM COMO LOGOMARCA DA SAÚDE DA FAMÍLIA E DO SUS NOS BRAÇOS CONFORME MODELO E DIMENSÕES EM ANEXO. (Especificações de acordo com termo de referencia).</t>
  </si>
  <si>
    <t>CAMISA POLO UNISSEX - COR PRINCIPAL BRANCA, COR DETALHES: AZUL-COBALTO - COMPOSIÇÃO DO TECIDO 50% ALGODÃO E 50% POLIESTER. APLICAÇÃO: BORDADO OU SILK SCREEN, CONFECCIONADA SOB MEDIDA (P, M, G, GG, XG, XXG), COM LOGOMARCA DE IDENTIFICAÇÃO DA FEMAR BORDADA NA ALTURA DO PEITO ESQUERDO, BEM COMO BORDADO DA LOGOMARCA DA PREFEITURA DE MARICÁ + SECRETÁRIA DE SAÚDE NO PEITO DIREITO. NAS COSTAS, ESCRITO: AGENTE DE COMBATE ÀS ENDEMIAS, E COM A LOGOMARCA DA SAÚDE DA FAMÍLIA E DO SUS NOS BRAÇOS CONFORME MODELO E DIMENSÕES EM ANEXO. (Especificações de acordo com termo de referencia).</t>
  </si>
  <si>
    <t>CASACO – COR PRINCIPAL AZUL COBALTO / COR DETALHE AZUL MARINHO - TECIDO 100% POLIÉSTER, FECHO: ZIPER. APLICAÇÃO: BORDADO OU SILK SCREEN, CONFECCIONADA SOB MEDIDA (P, M, G, GG, XG, XXG), COM BOLSOS NA PARTE FRONTAL DO CASACO. LOGOMARCA DE IDENTIFICAÇÃO DA FEMAR NA ALTURA DO PEITO ESQUERDO, JUNTAMENTE COM A LOGOMARCA DA PREFEITURA DE MARICÁ + SECRETÁRTIA DE SAÚDE. NAS COSTAS ESCRITO:  CONSULTÓRIO NA RUA, BEM COMO LOGOMARCA DA SAÚDE DA FAMÍLIA E DO SUS NOS BRAÇOS CONFORME MODELO E DIMENSÕES EM ANEXO. (Especificações de acordo com termo de referencia).</t>
  </si>
  <si>
    <t>CAMISA POLO UNISSEX - COR PRINCIPAL BRANCA, COR DETALHES: AZUL-COBALTO - COMPOSIÇÃO DO TECIDO 50% ALGODÃO E 50% POLIESTER. APLICAÇÃO: BORDADO OU SILK SCREEN, CONFECCIONADA SOB MEDIDA (P, M, G, GG, XG, XXG), COM LOGOMARCA DE IDENTIFICAÇÃO DA FEMAR BORDADA NA ALTURA DO PEITO ESQUERDO, BEM COMO BORDADO DA LOGOMARCA DA PREFEITURA DE MARICÁ + SECRETÁRIA DE SAÚDE NO PEITO DIREITO. NAS COSTAS, ESCRITO: CONSULTÓRIO NA RUA, E COM A LOGOMARCA DA SAÚDE DA FAMÍLIA E DO SUS NOS BRAÇOS CONFORME MODELO E DIMENSÕES EM ANEXO. (Especificações de acordo com termo de referencia).</t>
  </si>
  <si>
    <t>CAMISA POLO UNISSEX - COR PRINCIPAL BRANCA, COR DETALHES: AZUL-COBALTO - COMPOSIÇÃO DO TECIDO 50% ALGODÃO E 50% POLIESTER. APLICAÇÃO: BORDADO OU SILK SCREEN, CONFECCIONADA SOB MEDIDA (P, M, G, GG, XG, XXG), COM LOGOMARCA DE IDENTIFICAÇÃO DA FEMAR BORDADA NA ALTURA DO PEITO ESQUERDO, BEM COMO BORDADO DA LOGOMARCA DA PREFEITURA DE MARICÁ + SECRETÁRIA DE SAÚDE NO PEITO DIREITO. NAS COSTAS, ESCRITO: NASF – NÚCLEO DE APOIO À SAÚDE DA FAMÍLIA, E COM A LOGOMARCA DA SAÚDE DA FAMÍLIA E DO SUS NOS BRAÇOS CONFORME MODELO E DIMENSÕES EM ANEXO. (Especificações de acordo com termo de referencia).</t>
  </si>
  <si>
    <t>CAMISA POLO UNISSEX- COR AZUL-COBALTO, COR DETALHES: AZUL MARINHO - COMPOSIÇÃO DO TECIDO 50% ALGODÃO E 50% POLIESTER, CONFECCIONADA SOB MEDIDA (P, M, G, GG, XG, XXG), APLICAÇÃO: BORDADO. NA ALTURA DO PEITO ESQUERDO LOGOMARCA DE IDENTIFICAÇÃO DA FEMAR, E NA ALTURA DO PEITO DIREITO ESCRITO: ADMINISTRATIVO. NAS COSTAS LOGOMARCA DA SAÚDE DA FAMÍLIA, E NOS BRAÇOS LOGOMARCA DO SUS E DA PREFEITURA DE MARICÁ + SECRETÁRIA DE SAÚDE, CONFORME MODELO E DIMENSÕES EM ANEXO. (Especificações de acordo com termo de referencia).</t>
  </si>
  <si>
    <t>CASACO – COR PRINCIPAL AZUL COBALTO / COR DETALHE AZUL MARINHO, TECIDO 100% POLIÉSTER, FECHO: ZIPER, APLICAÇÃO: BORDADO OU SILK SCREEN, CONFECCIONADA SOB MEDIDA (P, M, G, GG, XG, XXG), COM BOLSOS NA PARTE FRONTAL DO CASACO, COM LOGOMARCA DE IDENTIFICAÇÃO DA FEMAR NA ALTURA DO PEITO ESQUERDO, ESCRITO: ADMINISTRATIVO NA ALTURA DO PEITO DIREITO. NAS COSTAS LOGOMARCA DA SAÚDE DA FAMÍLIA, E NOS BRAÇOS A LOGOMARCA DA PREFEITURA DE MARICÁ + SECRETÁRIA DE SAÚDE E A LOGOMARCA DO SUS, CONFORME MODELO E DIMENSÕES EM ANEXO. (Especificações de acordo com termo de referencia).</t>
  </si>
  <si>
    <t>JALECO COM MANGA – COR AZUL BEBÊ - JALECO FEMENINO, MANGA LONGA, COM BOTÕES, E TECIDO: GABARDINE. CONFECCIONADA SOB MEDIDA (P, M, G, GG, XG, XXG), COM LOGOMARCA DE IDENTIFICAÇÃO DA FEMAR BORDADA NA ALTURA DO PEITO ESQUERDO, BEM COMO BORDADO DA LOGOMARCA DA PREFEITURA DE MARICÁ + SECRETÁRIA DE SAÚDE, E DO SUS NOS BRAÇOS, CONFORME MODELO E DIMENSÕES EM ANEXO. (Especificações de acordo com termo de referencia).</t>
  </si>
  <si>
    <t>JALECO COM MANGA – COR AZUL BEBÊ - JALECO MASCULINO, MANGA LONGA, COM BOTÕES, E TECIDO: GABARDINE. CONFECCIONADA SOB MEDIDA (P, M, G, GG, XG, XXG), COM LOGOMARCA DE IDENTIFICAÇÃO DA FEMAR BORDADA NA ALTURA DO PEITO ESQUERDO, BEM COMO BORDADO DA LOGOMARCA DA PREFEITURA DE MARICÁ + SECRETÁRIA DE SAÚDE, E DO SUS NOS BRAÇOS, CONFORME MODELO E DIMENSÕES EM ANEXO. (Especificações de acordo com termo de referencia).</t>
  </si>
  <si>
    <t>BONÉ ÁRABE – COR AZUL COBALTO (EXCLUSIVO PARA AGENTE COMUNITÁRIO DE SAÚDE) – TECIDO: MICROFIBRA, TAMANHO ÚNICO, COM FECHO STRAPBACK, COM NUCA REMOVÍVEL. APLICAÇÃO: BORDADO OU SILK SCREEN, COM LOGOMARCA DE IDENTIFICAÇÃO DA FEMAR NA PARTE FRONTAL, BEM COMO BORDADO DA LOGOMARCA DO SUS NA LATERAL ESQUERDA E LOGO DA SAÚDE DA FAMILÍA NA LATERAL DIREITA, E NAS COSTAS LOGO DA PREFEITURA DE MARICÁ + SECRETARIA DE SAÚDE, CONFORME MODELO E DIMENSÕES EM ANEXO. (Especificações de acordo com termo de referencia).</t>
  </si>
  <si>
    <t>BONÉ ÁRABE – COR GRAFITE ESCURO ( EXCLUSIVO PARA EQUIPE DE MANUTENÇÃO) - TECIDO: MICROFIBRA, TAMANHO ÚNICO, COM FECHO: STRAPBACK, COM NUCA REMOVÍVEL. APLICAÇÃO: BORDADO OU SILK SCREEN, COM LOGOMARCA DE IDENTIFICAÇÃO DA FEMAR NA PARTE FRONTAL, BEM COMO LOGOMARCA DA PREFEITURA DE MARICÁ NA PARTE DE TRAZ, CONFORME MODELO E DIMENSÕES EM ANEXO. (Especificações de acordo com termo de referencia).</t>
  </si>
  <si>
    <t>PASTA – COR PRINCIPAL AZUL-COBALTO/ULTRAMAR, COR DETALHES: AZUL MARINHO (EXCLUSIVO PARA AGENTE COMUNITÁRIO DE SAÚDE) – TECIDO: POLIÉSTER 900 IMPERMEÁVEL. COM DUAS REPARTIÇÕES GRANDES COM FECHAMENTO COM ZIPER NÚMERO 8. UM BOLSO FRONTAL CONFECCIONADO NO MESMO MATERIAL, MEDINDO C30cm x A22cm x P3cm COM PORTA UTENSIÍLIOS (CELULAR, CANETA, ETC), FECHAMENTO COM ZÍPER NÚMERO 8. DUAS ALÇAS DE MÃO, COM UMA ALÇA INFERIOR DE REFORÇO, CONFECCIONADAS COM CADARÇO DE POLOPROPILENO 40mm. UMA ALÇA LONGA TRANSVERSAL REMOVÍVEL COM OMBREIRA, CONFECCIONADA COM CADARÇO DE POLIPROPILENO 40mm, COM REGULADOR DE NÍQUEL, DOIS MOSQUETÕES E DUAS ARGOLAS DE NIQUEL. TIPO DE PERSONALIZAÇÃO PARA ESTE PRODUTO: BORDADO, SERIGRAFIA, SUBLIMAÇÃO E IMPRESSÃO DIGITAL.
MEDIDA: C39cm x A29cm X P12cm. CONFORME MODELO E DIMENSÕES EM ANEXO. (Especificações de acordo com termo de referencia).</t>
  </si>
  <si>
    <t>BOLSA HOME CARE - COR AZUL COBALTO – TECIDO: NYLON 600, TAMANHO: ALTURA 25cm x COMPRIMENTO 35cm x LARGURA 13cm, BOLSO INTERNO 20cm x 30cm. FECHO:     ZÍPER, APLICAÇÃO SILK SCREEN. LOGOMARCA DE IDENTIFICAÇÃO DA FEMAR, E A DA PREFEITURA DE MARICÁ + SECRETÁRIA DE SAÚDE, COM DUAS ALÇAS DE MÃO E UMA ALÇA TRANSVERSAL, AMBAS CONFECCIONADAS COM CADARÇO DE POLOPROPILENO 40mm. CONFORME MODELO E DIMENSÕES EM ANEXO. (Especificações de acordo com termo de referencia).</t>
  </si>
  <si>
    <t>CALÇA BERMUDA – COR AZUL MARINHO  – TECIDO: BRIM, COM ZIPER, E COM BOLSOS DOIS BOLSOS INTERNOS NAS LATERAIS E UM BOLSO EXTERNO NA LATERAL DIREITA, CONFECCIONADA SOB MEDIDA (P, M, G, GG, XG, XXG), CONFORME MODELO E DIMENSÕES EM ANEXO. (Especificações de acordo com termo de referencia).</t>
  </si>
  <si>
    <t>CAPA DE CHUVA - COMPOSIÇÃO PVC LAMINADO, EXPESSURA 0,13mm, COM BOTÕES PLÁSTICOS DE PRESSÃO NA PARTE FRONTAL. APLICAÇÃO: SILK SCREEN. CONFECCIONADA SOB MEDIDA (P, M, G, GG, XG, XXG), COM IDENTIFICAÇÃO DA FEMAR EM SILK SCREEN NA ALTURA DO PEITO, BEM COMO DA LOGOMARCA DA PREFEITURA DE MARICÁ E DO SUS EM SILK SCREEN NOS BRAÇOS E DA FEMARNAS COSTAS CONFORME MODELO E DIMENSÕES EM ANEXO. (Especificações de acordo com termo de referencia).</t>
  </si>
  <si>
    <t>COLETE OPERACIONAL – COR PRINCIPAL AZUL-COBALTO / COR DETALHES AZUL MARINHO/BRANCO - TECIDO: FIBRA DE POLIÉSTER, FECHO: ZIPER, APLICAÇÃO: SILK SCREEN, CONFECCIONADA SOB MEDIDA (P, M, G, GG, XG, XXG), BOLSOS FRONTAIS COM ZIPER. LOGOMARCA DE IDENTIFICAÇÃO DA FEMAR NA ALTURA DO PEITO ESQUERDO LOGO DA PREFEITURA DE MARICÁ + SECRETÁRIA DE SAÚDE NA ALTURA DO PEITO DIREITO. NAS COSTAS ESCRITO: AGENTE SOCIAL, JUNTAMENTE COM LOGO DA SAÚDE DA FAMÍLIA E DO SUS, CONFORME MODELO E DIMENSÕES EM ANEXO.  (Especificações de acordo com termo de referencia).</t>
  </si>
  <si>
    <t>CASACO – COR PRINCIPAL AZUL COBALTO / COR DETALHE AZUL MARINHO - TECIDO 100% POLIÉSTER, FECHO: ZIPER. APLICAÇÃO: BORDADO OU SILK SCREEN, CONFECCIONADA SOB MEDIDA (P, M, G, GG, XG, XXG), COM BOLSOS NA PARTE FRONTAL DO CASACO. LOGOMARCA DE IDENTIFICAÇÃO DA FEMAR NA ALTURA DO PEITO ESQUERDO, JUNTAMENTE COM A LOGOMARCA DA PREFEITURA DE MARICÁ + SECRETÁRIA DE SAÚDE. E NAS COSTAS ESCRITO:  AGENTE SOCIAL, BEM COMO LOGOMARCA DA SAÚDE DA FAMÍLIA E DO SUS NOS BRAÇOS CONFORME MODELO E DIMENSÕES EM ANEXO.  (Especificações de acordo com termo de referencia).</t>
  </si>
  <si>
    <t>CAMISA POLO UNISSEX - COR PRINCIPAL BRANCA, COR DETALHES: AZUL-COBALTO - COMPOSIÇÃO DO TECIDO 50% ALGODÃO E 50% POLIESTER. APLICAÇÃO: BORDADO OU SILK SCREEN, CONFECCIONADA SOB MEDIDA (P, M, G, GG, XG, XXG), COM LOGOMARCA DE IDENTIFICAÇÃO DA FEMAR BORDADA NA ALTURA DO PEITO ESQUERDO, BEM COMO BORDADO DA LOGOMARCA DA PREFEITURA DE MARICÁ + SECRETÁRIA DE SAÚDE NO PEITO DIREITO. NAS COSTAS, ESCRITO: AGENTE SOCIAL, E COM A LOGOMARCA DA SAÚDE DA FAMÍLIA E DO SUS NOS BRAÇOS CONFORME MODELO E DIMENSÕES EM ANEXO.  (Especificações de acordo com termo de referencia).</t>
  </si>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</sst>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 &quot;* #,##0.00_);_(&quot;R$ &quot;* \(#,##0.00\);_(&quot;R$ &quot;* &quot;-&quot;??_);_(@_)"/>
    <numFmt numFmtId="165" formatCode="&quot;R$&quot;\ #,##0.00"/>
    <numFmt numFmtId="166" formatCode="00000\-000"/>
    <numFmt numFmtId="167" formatCode="&quot;&quot;00&quot;.&quot;000&quot;.&quot;000&quot;/&quot;0000&quot;-&quot;00"/>
    <numFmt numFmtId="168" formatCode="&quot;(&quot;##&quot;)&quot;#####&quot;-&quot;####"/>
  </numFmts>
  <fonts count="27" x14ac:knownFonts="1">
    <font>
      <sz val="11"/>
      <color theme="1"/>
      <name val="Calibri"/>
      <family val="2"/>
      <scheme val="minor"/>
    </font>
    <font>
      <sz val="10"/>
      <name val="Arial"/>
      <family val="2"/>
    </font>
    <font>
      <sz val="10"/>
      <name val="Arial"/>
      <family val="2"/>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sz val="11"/>
      <color theme="0"/>
      <name val="Calibri"/>
      <family val="2"/>
      <scheme val="minor"/>
    </font>
    <font>
      <sz val="10"/>
      <color indexed="8"/>
      <name val="Arial"/>
      <family val="2"/>
    </font>
    <font>
      <b/>
      <i/>
      <sz val="16"/>
      <color theme="1"/>
      <name val="Calibri"/>
      <family val="2"/>
      <scheme val="minor"/>
    </font>
    <font>
      <b/>
      <sz val="16"/>
      <name val="Calibri"/>
      <family val="2"/>
      <scheme val="minor"/>
    </font>
    <font>
      <b/>
      <i/>
      <sz val="20"/>
      <color theme="1"/>
      <name val="Calibri"/>
      <family val="2"/>
      <scheme val="minor"/>
    </font>
    <font>
      <i/>
      <sz val="12"/>
      <color theme="1"/>
      <name val="Arial"/>
      <family val="2"/>
    </font>
    <font>
      <sz val="11"/>
      <color theme="1"/>
      <name val="Calibri"/>
      <family val="2"/>
      <scheme val="minor"/>
    </font>
    <font>
      <b/>
      <sz val="10"/>
      <color theme="1"/>
      <name val="Calibri"/>
      <family val="2"/>
      <scheme val="minor"/>
    </font>
    <font>
      <sz val="8"/>
      <name val="Calibri"/>
      <family val="2"/>
      <scheme val="minor"/>
    </font>
    <font>
      <i/>
      <sz val="14"/>
      <color theme="1"/>
      <name val="Calibri"/>
      <family val="2"/>
      <scheme val="minor"/>
    </font>
    <font>
      <u/>
      <sz val="18"/>
      <color theme="10"/>
      <name val="Calibri"/>
      <family val="2"/>
      <scheme val="minor"/>
    </font>
    <font>
      <b/>
      <sz val="13"/>
      <color rgb="FF000000"/>
      <name val="Calibri"/>
      <family val="2"/>
      <scheme val="minor"/>
    </font>
    <font>
      <b/>
      <sz val="13"/>
      <color theme="1"/>
      <name val="Calibri"/>
      <family val="2"/>
      <scheme val="minor"/>
    </font>
    <font>
      <b/>
      <sz val="14"/>
      <color rgb="FF000000"/>
      <name val="Calibri"/>
      <family val="2"/>
      <scheme val="minor"/>
    </font>
    <font>
      <b/>
      <sz val="10"/>
      <color rgb="FF000000"/>
      <name val="Calibri"/>
      <family val="2"/>
      <scheme val="minor"/>
    </font>
    <font>
      <sz val="16"/>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patternFill>
    </fill>
    <fill>
      <patternFill patternType="solid">
        <fgColor theme="8" tint="0.79998168889431442"/>
        <bgColor indexed="65"/>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s>
  <cellStyleXfs count="16">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1" fillId="5" borderId="0" applyNumberFormat="0" applyBorder="0" applyAlignment="0" applyProtection="0"/>
    <xf numFmtId="0" fontId="21" fillId="0" borderId="0" applyNumberFormat="0" applyFill="0" applyBorder="0" applyAlignment="0" applyProtection="0"/>
    <xf numFmtId="0" fontId="12" fillId="0" borderId="0"/>
    <xf numFmtId="0" fontId="17" fillId="6" borderId="0" applyNumberFormat="0" applyBorder="0" applyAlignment="0" applyProtection="0"/>
  </cellStyleXfs>
  <cellXfs count="160">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0" fillId="0" borderId="0" xfId="0" applyAlignment="1">
      <alignment horizontal="center"/>
    </xf>
    <xf numFmtId="0" fontId="7" fillId="0" borderId="0" xfId="0" applyFont="1" applyAlignment="1">
      <alignment wrapText="1"/>
    </xf>
    <xf numFmtId="0" fontId="21" fillId="0" borderId="0" xfId="13" applyBorder="1" applyAlignment="1">
      <alignment wrapText="1"/>
    </xf>
    <xf numFmtId="0" fontId="14" fillId="4" borderId="1" xfId="1" applyFont="1" applyFill="1" applyBorder="1" applyAlignment="1">
      <alignment horizontal="center" vertical="center" wrapText="1"/>
    </xf>
    <xf numFmtId="0" fontId="5" fillId="0" borderId="0" xfId="0" applyFont="1" applyAlignment="1">
      <alignment vertical="center"/>
    </xf>
    <xf numFmtId="0" fontId="7" fillId="0" borderId="0" xfId="0" applyFont="1" applyAlignment="1">
      <alignment horizontal="right" wrapText="1"/>
    </xf>
    <xf numFmtId="0" fontId="8" fillId="4" borderId="1" xfId="0" applyFont="1" applyFill="1" applyBorder="1" applyAlignment="1">
      <alignment horizontal="center" vertical="center"/>
    </xf>
    <xf numFmtId="165" fontId="8" fillId="4" borderId="1" xfId="12" applyNumberFormat="1" applyFont="1" applyFill="1" applyBorder="1" applyAlignment="1" applyProtection="1">
      <alignment horizontal="center" vertical="center"/>
      <protection locked="0"/>
    </xf>
    <xf numFmtId="0" fontId="3" fillId="0" borderId="1" xfId="0" applyFont="1" applyBorder="1"/>
    <xf numFmtId="0" fontId="8" fillId="4" borderId="1" xfId="0" applyFont="1" applyFill="1" applyBorder="1" applyAlignment="1">
      <alignment horizontal="center" vertical="center" wrapText="1"/>
    </xf>
    <xf numFmtId="0" fontId="0" fillId="0" borderId="0" xfId="0" applyAlignment="1">
      <alignment vertical="center"/>
    </xf>
    <xf numFmtId="0" fontId="14" fillId="2" borderId="0" xfId="1" applyFont="1" applyFill="1"/>
    <xf numFmtId="14" fontId="14" fillId="2" borderId="0" xfId="1" applyNumberFormat="1" applyFont="1" applyFill="1" applyAlignment="1">
      <alignment horizontal="center"/>
    </xf>
    <xf numFmtId="0" fontId="8" fillId="0" borderId="0" xfId="0" applyFont="1"/>
    <xf numFmtId="0" fontId="8" fillId="4" borderId="1" xfId="15" applyFont="1" applyFill="1" applyBorder="1" applyAlignment="1">
      <alignment horizontal="center" vertical="center" wrapText="1"/>
    </xf>
    <xf numFmtId="0" fontId="18" fillId="4" borderId="1" xfId="0" applyFont="1" applyFill="1" applyBorder="1" applyAlignment="1">
      <alignment horizontal="center" vertical="center"/>
    </xf>
    <xf numFmtId="0" fontId="8" fillId="2" borderId="0" xfId="0" applyFont="1" applyFill="1" applyAlignment="1" applyProtection="1">
      <alignment horizontal="left" vertical="center" wrapText="1"/>
      <protection locked="0"/>
    </xf>
    <xf numFmtId="0" fontId="3" fillId="2" borderId="0" xfId="0" applyFont="1" applyFill="1" applyAlignment="1">
      <alignment horizontal="right" vertical="center" wrapText="1"/>
    </xf>
    <xf numFmtId="168" fontId="8" fillId="2" borderId="0" xfId="0" applyNumberFormat="1" applyFont="1" applyFill="1" applyAlignment="1" applyProtection="1">
      <alignment horizontal="center" vertical="center" wrapText="1"/>
      <protection locked="0"/>
    </xf>
    <xf numFmtId="0" fontId="2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4" borderId="15"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wrapText="1"/>
    </xf>
    <xf numFmtId="0" fontId="22" fillId="0" borderId="1" xfId="0" applyFont="1" applyBorder="1" applyAlignment="1">
      <alignment horizont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1" xfId="0" applyFont="1" applyFill="1" applyBorder="1" applyAlignment="1">
      <alignment horizontal="center" vertical="center"/>
    </xf>
    <xf numFmtId="0" fontId="23" fillId="4" borderId="17" xfId="0" applyFont="1" applyFill="1" applyBorder="1" applyAlignment="1">
      <alignment horizontal="center" vertical="center"/>
    </xf>
    <xf numFmtId="0" fontId="22" fillId="7" borderId="1" xfId="0" applyFont="1" applyFill="1" applyBorder="1" applyAlignment="1">
      <alignment horizontal="center" vertical="center" wrapText="1"/>
    </xf>
    <xf numFmtId="0" fontId="24" fillId="4" borderId="0" xfId="0" applyFont="1" applyFill="1" applyAlignment="1">
      <alignment horizontal="center" vertical="center"/>
    </xf>
    <xf numFmtId="0" fontId="24" fillId="4" borderId="1" xfId="0" applyFont="1" applyFill="1" applyBorder="1" applyAlignment="1">
      <alignment horizontal="center" vertical="center"/>
    </xf>
    <xf numFmtId="0" fontId="5" fillId="4" borderId="1" xfId="15"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6" borderId="1" xfId="15" applyFont="1" applyBorder="1" applyAlignment="1">
      <alignment horizontal="center" vertical="center" wrapText="1"/>
    </xf>
    <xf numFmtId="0" fontId="24" fillId="0" borderId="1" xfId="0" applyFont="1" applyBorder="1" applyAlignment="1">
      <alignment horizontal="center" vertical="center" wrapText="1"/>
    </xf>
    <xf numFmtId="0" fontId="24" fillId="4" borderId="13"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5" fillId="6" borderId="13" xfId="15" applyFont="1" applyBorder="1" applyAlignment="1">
      <alignment horizontal="center" vertical="center" wrapText="1"/>
    </xf>
    <xf numFmtId="0" fontId="5" fillId="4" borderId="1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6"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19" xfId="0" applyFont="1" applyFill="1" applyBorder="1" applyAlignment="1">
      <alignment horizontal="center" vertical="center"/>
    </xf>
    <xf numFmtId="0" fontId="5" fillId="6" borderId="19" xfId="15" applyFont="1" applyBorder="1" applyAlignment="1">
      <alignment horizontal="center" vertical="center" wrapText="1"/>
    </xf>
    <xf numFmtId="0" fontId="5" fillId="6" borderId="15" xfId="15" applyFont="1" applyBorder="1" applyAlignment="1">
      <alignment horizontal="center" vertical="center" wrapText="1"/>
    </xf>
    <xf numFmtId="0" fontId="9" fillId="0" borderId="0" xfId="0" applyFont="1"/>
    <xf numFmtId="0" fontId="3" fillId="0" borderId="0" xfId="0" applyFont="1" applyAlignment="1">
      <alignment vertical="center" wrapText="1"/>
    </xf>
    <xf numFmtId="0" fontId="3" fillId="2" borderId="15" xfId="0"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xf>
    <xf numFmtId="165" fontId="5" fillId="2"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165" fontId="5" fillId="2" borderId="15"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0" fontId="24" fillId="4" borderId="3" xfId="0" applyFont="1" applyFill="1" applyBorder="1" applyAlignment="1">
      <alignment horizontal="center" vertical="center" wrapText="1"/>
    </xf>
    <xf numFmtId="0" fontId="10" fillId="4" borderId="1" xfId="0" applyFont="1" applyFill="1" applyBorder="1" applyAlignment="1">
      <alignment horizontal="center" vertical="center"/>
    </xf>
    <xf numFmtId="165" fontId="5" fillId="2" borderId="1" xfId="12" applyNumberFormat="1" applyFont="1" applyFill="1" applyBorder="1" applyAlignment="1" applyProtection="1">
      <alignment horizontal="center" vertical="center"/>
      <protection locked="0"/>
    </xf>
    <xf numFmtId="165" fontId="24" fillId="2" borderId="1" xfId="0" applyNumberFormat="1" applyFont="1" applyFill="1" applyBorder="1" applyAlignment="1">
      <alignment horizontal="center" vertical="center" wrapText="1"/>
    </xf>
    <xf numFmtId="165" fontId="5" fillId="2" borderId="15" xfId="0" applyNumberFormat="1" applyFont="1" applyFill="1" applyBorder="1" applyAlignment="1">
      <alignment horizontal="center" vertical="center"/>
    </xf>
    <xf numFmtId="14" fontId="14" fillId="2" borderId="0" xfId="1" applyNumberFormat="1" applyFont="1" applyFill="1"/>
    <xf numFmtId="0" fontId="8" fillId="0" borderId="0" xfId="0" applyFont="1" applyAlignment="1">
      <alignment horizontal="right"/>
    </xf>
    <xf numFmtId="0" fontId="25" fillId="4" borderId="1" xfId="0" applyFont="1" applyFill="1" applyBorder="1" applyAlignment="1">
      <alignment horizontal="center" vertical="center" wrapText="1"/>
    </xf>
    <xf numFmtId="0" fontId="25" fillId="4" borderId="18" xfId="0" applyFont="1" applyFill="1" applyBorder="1" applyAlignment="1">
      <alignment vertical="center" wrapText="1"/>
    </xf>
    <xf numFmtId="0" fontId="22" fillId="4" borderId="1" xfId="0" applyFont="1" applyFill="1" applyBorder="1" applyAlignment="1">
      <alignment horizontal="center" vertical="center" wrapText="1"/>
    </xf>
    <xf numFmtId="0" fontId="15" fillId="0" borderId="0" xfId="0" applyFont="1" applyAlignment="1">
      <alignment horizontal="right" wrapText="1"/>
    </xf>
    <xf numFmtId="0" fontId="3" fillId="4" borderId="1" xfId="0" applyFont="1" applyFill="1" applyBorder="1" applyAlignment="1">
      <alignment horizontal="center" vertical="center" wrapText="1"/>
    </xf>
    <xf numFmtId="0" fontId="20" fillId="0" borderId="0" xfId="0" applyFont="1" applyAlignment="1">
      <alignment horizontal="left"/>
    </xf>
    <xf numFmtId="0" fontId="7" fillId="0" borderId="0" xfId="0" applyFont="1" applyAlignment="1">
      <alignment horizontal="right" wrapText="1"/>
    </xf>
    <xf numFmtId="166" fontId="8" fillId="4" borderId="15" xfId="0" applyNumberFormat="1" applyFont="1" applyFill="1" applyBorder="1" applyAlignment="1" applyProtection="1">
      <alignment horizontal="center" vertical="center" wrapText="1"/>
      <protection locked="0"/>
    </xf>
    <xf numFmtId="167" fontId="8" fillId="4" borderId="1" xfId="0" applyNumberFormat="1" applyFont="1" applyFill="1" applyBorder="1" applyAlignment="1" applyProtection="1">
      <alignment horizontal="center" vertical="center" wrapText="1"/>
      <protection locked="0"/>
    </xf>
    <xf numFmtId="168" fontId="8" fillId="4" borderId="1" xfId="0" applyNumberFormat="1" applyFont="1" applyFill="1" applyBorder="1" applyAlignment="1" applyProtection="1">
      <alignment horizontal="center" vertical="center" wrapText="1"/>
      <protection locked="0"/>
    </xf>
    <xf numFmtId="0" fontId="6"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8" fillId="0" borderId="0" xfId="0" applyFont="1" applyAlignment="1">
      <alignment horizontal="left"/>
    </xf>
    <xf numFmtId="0" fontId="3" fillId="0" borderId="7" xfId="0" applyFont="1" applyBorder="1" applyAlignment="1">
      <alignment horizontal="center"/>
    </xf>
    <xf numFmtId="0" fontId="3" fillId="0" borderId="0" xfId="0" applyFont="1" applyAlignment="1">
      <alignment horizontal="left"/>
    </xf>
    <xf numFmtId="0" fontId="8" fillId="0" borderId="0" xfId="0" applyFont="1" applyAlignment="1">
      <alignment horizontal="left" vertical="center" wrapText="1"/>
    </xf>
    <xf numFmtId="0" fontId="16" fillId="0" borderId="0" xfId="0" applyFont="1" applyAlignment="1">
      <alignment horizontal="left"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8" fillId="4" borderId="1" xfId="0" applyFont="1" applyFill="1" applyBorder="1" applyAlignment="1">
      <alignment horizontal="center" vertical="center"/>
    </xf>
    <xf numFmtId="0" fontId="5" fillId="4" borderId="18"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4" borderId="14"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5"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24" fillId="0" borderId="1" xfId="0" applyFont="1" applyBorder="1" applyAlignment="1">
      <alignment horizontal="center"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24" fillId="4" borderId="2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4" fillId="7" borderId="14"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0" xfId="0" applyFont="1" applyFill="1" applyAlignment="1">
      <alignment horizontal="center" vertical="center"/>
    </xf>
    <xf numFmtId="0" fontId="5" fillId="4" borderId="1" xfId="0" applyFont="1" applyFill="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25" xfId="0" applyFont="1" applyBorder="1" applyAlignment="1">
      <alignment horizontal="center" vertical="center"/>
    </xf>
    <xf numFmtId="0" fontId="26" fillId="0" borderId="0" xfId="0" applyFont="1" applyAlignment="1">
      <alignment horizontal="center" vertical="center"/>
    </xf>
    <xf numFmtId="0" fontId="26" fillId="0" borderId="24"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11" xfId="0" applyFont="1" applyBorder="1" applyAlignment="1">
      <alignment horizontal="center" vertical="center"/>
    </xf>
    <xf numFmtId="165" fontId="5" fillId="2" borderId="1" xfId="0" applyNumberFormat="1" applyFont="1" applyFill="1" applyBorder="1" applyAlignment="1">
      <alignment horizontal="center" vertical="center"/>
    </xf>
    <xf numFmtId="165" fontId="5" fillId="2" borderId="14" xfId="0" applyNumberFormat="1" applyFont="1" applyFill="1" applyBorder="1" applyAlignment="1">
      <alignment horizontal="center" vertical="center" wrapText="1"/>
    </xf>
    <xf numFmtId="165" fontId="5" fillId="2" borderId="16" xfId="0" applyNumberFormat="1" applyFont="1" applyFill="1" applyBorder="1" applyAlignment="1">
      <alignment horizontal="center" vertical="center" wrapText="1"/>
    </xf>
    <xf numFmtId="165" fontId="5" fillId="2" borderId="15"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left" vertical="center" wrapText="1"/>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2" xfId="0" applyFont="1" applyFill="1" applyBorder="1" applyAlignment="1">
      <alignment horizontal="left" vertical="center"/>
    </xf>
    <xf numFmtId="0" fontId="5" fillId="4" borderId="17" xfId="0" applyFont="1" applyFill="1" applyBorder="1" applyAlignment="1">
      <alignment horizontal="center" vertical="center"/>
    </xf>
    <xf numFmtId="0" fontId="24" fillId="2"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cellXfs>
  <cellStyles count="16">
    <cellStyle name="20% - Ênfase5" xfId="15" builtinId="46"/>
    <cellStyle name="Ênfase5" xfId="12" builtinId="45"/>
    <cellStyle name="Hiperlink" xfId="13" builtinId="8" customBuiltin="1"/>
    <cellStyle name="Moeda 2" xfId="2" xr:uid="{00000000-0005-0000-0000-000002000000}"/>
    <cellStyle name="Moeda 2 2" xfId="8" xr:uid="{00000000-0005-0000-0000-000003000000}"/>
    <cellStyle name="Moeda 2 3" xfId="6" xr:uid="{00000000-0005-0000-0000-000004000000}"/>
    <cellStyle name="Moeda 2 3 2" xfId="10" xr:uid="{00000000-0005-0000-0000-000005000000}"/>
    <cellStyle name="Moeda 3" xfId="4" xr:uid="{00000000-0005-0000-0000-000006000000}"/>
    <cellStyle name="Normal" xfId="0" builtinId="0"/>
    <cellStyle name="Normal 2" xfId="1" xr:uid="{00000000-0005-0000-0000-000008000000}"/>
    <cellStyle name="Normal 2 2" xfId="14" xr:uid="{00000000-0005-0000-0000-000009000000}"/>
    <cellStyle name="Porcentagem 2" xfId="3" xr:uid="{00000000-0005-0000-0000-00000A000000}"/>
    <cellStyle name="Porcentagem 2 2" xfId="9" xr:uid="{00000000-0005-0000-0000-00000B000000}"/>
    <cellStyle name="Porcentagem 2 3" xfId="7" xr:uid="{00000000-0005-0000-0000-00000C000000}"/>
    <cellStyle name="Porcentagem 2 3 2" xfId="11" xr:uid="{00000000-0005-0000-0000-00000D000000}"/>
    <cellStyle name="Porcentagem 3"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54428</xdr:rowOff>
    </xdr:from>
    <xdr:to>
      <xdr:col>3</xdr:col>
      <xdr:colOff>425904</xdr:colOff>
      <xdr:row>6</xdr:row>
      <xdr:rowOff>13607</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4928"/>
          <a:ext cx="3895725" cy="129267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emarsuperintendenciadecomp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199"/>
  <sheetViews>
    <sheetView showGridLines="0" tabSelected="1" topLeftCell="A116" zoomScale="70" zoomScaleNormal="70" zoomScaleSheetLayoutView="70" workbookViewId="0">
      <selection activeCell="D124" sqref="D124:G124"/>
    </sheetView>
  </sheetViews>
  <sheetFormatPr defaultColWidth="9.140625" defaultRowHeight="15" x14ac:dyDescent="0.25"/>
  <cols>
    <col min="1" max="1" width="13.7109375" customWidth="1"/>
    <col min="2" max="2" width="27.5703125" customWidth="1"/>
    <col min="3" max="3" width="10.7109375" customWidth="1"/>
    <col min="4" max="4" width="69.28515625" customWidth="1"/>
    <col min="5" max="5" width="16.28515625" style="7" customWidth="1"/>
    <col min="6" max="6" width="15.42578125" bestFit="1" customWidth="1"/>
    <col min="7" max="7" width="24.7109375" bestFit="1" customWidth="1"/>
    <col min="8" max="8" width="26.42578125" customWidth="1"/>
  </cols>
  <sheetData>
    <row r="2" spans="3:8" ht="21" customHeight="1" x14ac:dyDescent="0.4">
      <c r="C2" s="8"/>
      <c r="D2" s="81" t="s">
        <v>28</v>
      </c>
      <c r="E2" s="81"/>
      <c r="F2" s="81"/>
      <c r="G2" s="81"/>
      <c r="H2" s="81"/>
    </row>
    <row r="3" spans="3:8" ht="20.25" customHeight="1" x14ac:dyDescent="0.35">
      <c r="C3" s="8"/>
      <c r="D3" s="12"/>
      <c r="E3" s="84" t="s">
        <v>29</v>
      </c>
      <c r="F3" s="84"/>
      <c r="G3" s="84"/>
      <c r="H3" s="84"/>
    </row>
    <row r="4" spans="3:8" ht="20.25" customHeight="1" x14ac:dyDescent="0.35">
      <c r="C4" s="8"/>
      <c r="D4" s="12"/>
      <c r="E4" s="84" t="s">
        <v>30</v>
      </c>
      <c r="F4" s="84"/>
      <c r="G4" s="84"/>
      <c r="H4" s="84"/>
    </row>
    <row r="5" spans="3:8" ht="21" customHeight="1" x14ac:dyDescent="0.35">
      <c r="C5" s="9"/>
      <c r="D5" s="12"/>
      <c r="E5" s="84" t="s">
        <v>31</v>
      </c>
      <c r="F5" s="84"/>
      <c r="G5" s="84"/>
      <c r="H5" s="84"/>
    </row>
    <row r="6" spans="3:8" ht="21" customHeight="1" x14ac:dyDescent="0.35">
      <c r="C6" s="8"/>
      <c r="D6" s="12"/>
      <c r="E6" s="84" t="s">
        <v>14</v>
      </c>
      <c r="F6" s="84"/>
      <c r="G6" s="84"/>
      <c r="H6" s="84"/>
    </row>
    <row r="7" spans="3:8" x14ac:dyDescent="0.25">
      <c r="C7" s="88"/>
      <c r="D7" s="88"/>
      <c r="E7" s="88"/>
      <c r="F7" s="88"/>
    </row>
    <row r="8" spans="3:8" x14ac:dyDescent="0.25">
      <c r="C8" s="3"/>
      <c r="D8" s="3"/>
      <c r="E8" s="3"/>
      <c r="F8" s="3"/>
    </row>
    <row r="9" spans="3:8" ht="21" customHeight="1" x14ac:dyDescent="0.35">
      <c r="C9" s="89" t="s">
        <v>13</v>
      </c>
      <c r="D9" s="90"/>
      <c r="E9" s="90"/>
      <c r="F9" s="90"/>
      <c r="G9" s="90"/>
    </row>
    <row r="10" spans="3:8" ht="21" customHeight="1" x14ac:dyDescent="0.35">
      <c r="C10" s="91" t="s">
        <v>15</v>
      </c>
      <c r="D10" s="91"/>
      <c r="E10" s="91"/>
      <c r="F10" s="91"/>
      <c r="G10" s="91"/>
    </row>
    <row r="11" spans="3:8" ht="21" x14ac:dyDescent="0.35">
      <c r="C11" s="91"/>
      <c r="D11" s="91"/>
      <c r="E11" s="91"/>
      <c r="F11" s="91"/>
      <c r="G11" s="91"/>
    </row>
    <row r="12" spans="3:8" ht="17.25" customHeight="1" x14ac:dyDescent="0.35">
      <c r="C12" s="2"/>
      <c r="D12" s="2"/>
      <c r="E12"/>
      <c r="F12" s="2"/>
      <c r="G12" s="2"/>
    </row>
    <row r="13" spans="3:8" hidden="1" x14ac:dyDescent="0.25"/>
    <row r="14" spans="3:8" ht="15" customHeight="1" x14ac:dyDescent="0.25">
      <c r="C14" s="92" t="s">
        <v>12</v>
      </c>
      <c r="D14" s="92"/>
      <c r="E14" s="92"/>
      <c r="F14" s="92"/>
      <c r="G14" s="92"/>
    </row>
    <row r="15" spans="3:8" ht="42" customHeight="1" x14ac:dyDescent="0.25">
      <c r="C15" s="92"/>
      <c r="D15" s="92"/>
      <c r="E15" s="92"/>
      <c r="F15" s="92"/>
      <c r="G15" s="92"/>
    </row>
    <row r="16" spans="3:8" ht="21" x14ac:dyDescent="0.25">
      <c r="C16" s="4"/>
      <c r="D16" s="4"/>
      <c r="E16" s="4"/>
      <c r="F16" s="4"/>
      <c r="G16" s="4"/>
    </row>
    <row r="17" spans="1:51" ht="21" customHeight="1" x14ac:dyDescent="0.25">
      <c r="A17" s="64" t="s">
        <v>0</v>
      </c>
      <c r="B17" s="82"/>
      <c r="C17" s="82"/>
      <c r="D17" s="82"/>
      <c r="E17" s="82"/>
      <c r="F17" s="82"/>
      <c r="G17" s="82"/>
      <c r="H17" s="82"/>
    </row>
    <row r="18" spans="1:51" ht="21" customHeight="1" x14ac:dyDescent="0.25">
      <c r="A18" s="64" t="s">
        <v>1</v>
      </c>
      <c r="B18" s="82"/>
      <c r="C18" s="82"/>
      <c r="D18" s="82"/>
      <c r="E18" s="82"/>
      <c r="F18" s="82"/>
      <c r="G18" s="82"/>
      <c r="H18" s="82"/>
    </row>
    <row r="19" spans="1:51" ht="21" x14ac:dyDescent="0.25">
      <c r="A19" s="64" t="s">
        <v>2</v>
      </c>
      <c r="B19" s="82"/>
      <c r="C19" s="82"/>
      <c r="D19" s="82"/>
      <c r="E19" s="82"/>
      <c r="F19" s="65" t="s">
        <v>20</v>
      </c>
      <c r="G19" s="85"/>
      <c r="H19" s="85"/>
    </row>
    <row r="20" spans="1:51" ht="21" x14ac:dyDescent="0.25">
      <c r="A20" s="64" t="s">
        <v>7</v>
      </c>
      <c r="B20" s="82"/>
      <c r="C20" s="82"/>
      <c r="D20" s="82"/>
      <c r="E20" s="82"/>
      <c r="F20" s="5" t="s">
        <v>21</v>
      </c>
      <c r="G20" s="86"/>
      <c r="H20" s="86"/>
    </row>
    <row r="21" spans="1:51" ht="23.25" customHeight="1" x14ac:dyDescent="0.25">
      <c r="A21" s="64" t="s">
        <v>22</v>
      </c>
      <c r="B21" s="82"/>
      <c r="C21" s="82"/>
      <c r="D21" s="82"/>
      <c r="E21" s="82"/>
      <c r="F21" s="27" t="s">
        <v>19</v>
      </c>
      <c r="G21" s="87"/>
      <c r="H21" s="87"/>
    </row>
    <row r="22" spans="1:51" ht="25.5" customHeight="1" x14ac:dyDescent="0.3">
      <c r="A22" s="83" t="s">
        <v>32</v>
      </c>
      <c r="B22" s="83"/>
      <c r="C22" s="83"/>
      <c r="D22" s="83"/>
      <c r="E22" s="23"/>
      <c r="F22" s="24"/>
      <c r="G22" s="25"/>
      <c r="H22" s="25"/>
    </row>
    <row r="23" spans="1:51" ht="21" x14ac:dyDescent="0.3">
      <c r="A23" s="83" t="s">
        <v>33</v>
      </c>
      <c r="B23" s="83"/>
      <c r="C23" s="83"/>
      <c r="D23" s="83"/>
      <c r="E23" s="23"/>
      <c r="F23" s="24"/>
      <c r="G23" s="25"/>
      <c r="H23" s="25"/>
    </row>
    <row r="24" spans="1:51" x14ac:dyDescent="0.25">
      <c r="F24" s="17"/>
    </row>
    <row r="25" spans="1:51" ht="21" x14ac:dyDescent="0.35">
      <c r="C25" s="18"/>
      <c r="D25" s="19"/>
      <c r="E25" s="76"/>
      <c r="F25" s="76"/>
      <c r="G25" s="77" t="s">
        <v>16</v>
      </c>
      <c r="H25" s="76">
        <f ca="1">TODAY()</f>
        <v>45481</v>
      </c>
    </row>
    <row r="26" spans="1:51" ht="18" customHeight="1" x14ac:dyDescent="0.35">
      <c r="C26" s="93"/>
      <c r="D26" s="93"/>
      <c r="E26" s="93"/>
      <c r="F26" s="93"/>
    </row>
    <row r="27" spans="1:51" ht="48" customHeight="1" x14ac:dyDescent="0.25">
      <c r="A27" s="151" t="s">
        <v>64</v>
      </c>
      <c r="B27" s="151"/>
      <c r="C27" s="151"/>
      <c r="D27" s="151"/>
      <c r="E27" s="151"/>
      <c r="F27" s="151"/>
      <c r="G27" s="151"/>
    </row>
    <row r="28" spans="1:51" ht="17.25" customHeight="1" x14ac:dyDescent="0.25"/>
    <row r="29" spans="1:51" ht="39" customHeight="1" x14ac:dyDescent="0.25">
      <c r="A29" s="100" t="s">
        <v>63</v>
      </c>
      <c r="B29" s="100"/>
      <c r="C29" s="100"/>
      <c r="D29" s="100"/>
      <c r="E29" s="100"/>
      <c r="F29" s="100"/>
      <c r="G29" s="100"/>
      <c r="H29" s="100"/>
    </row>
    <row r="30" spans="1:51" s="1" customFormat="1" ht="42" x14ac:dyDescent="0.35">
      <c r="A30" s="53" t="s">
        <v>65</v>
      </c>
      <c r="B30" s="22" t="s">
        <v>37</v>
      </c>
      <c r="C30" s="16" t="s">
        <v>5</v>
      </c>
      <c r="D30" s="16" t="s">
        <v>9</v>
      </c>
      <c r="E30" s="16" t="s">
        <v>27</v>
      </c>
      <c r="F30" s="16" t="s">
        <v>8</v>
      </c>
      <c r="G30" s="10" t="s">
        <v>6</v>
      </c>
      <c r="H30" s="10" t="s">
        <v>81</v>
      </c>
    </row>
    <row r="31" spans="1:51" s="15" customFormat="1" ht="168.75" customHeight="1" x14ac:dyDescent="0.35">
      <c r="A31" s="103">
        <v>1</v>
      </c>
      <c r="B31" s="105" t="s">
        <v>36</v>
      </c>
      <c r="C31" s="13">
        <v>1</v>
      </c>
      <c r="D31" s="26" t="s">
        <v>82</v>
      </c>
      <c r="E31" s="46" t="s">
        <v>35</v>
      </c>
      <c r="F31" s="43">
        <v>269</v>
      </c>
      <c r="G31" s="73">
        <v>0</v>
      </c>
      <c r="H31" s="67">
        <f>SUM(G31*F31)</f>
        <v>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row>
    <row r="32" spans="1:51" s="1" customFormat="1" ht="156.75" customHeight="1" x14ac:dyDescent="0.35">
      <c r="A32" s="103"/>
      <c r="B32" s="106"/>
      <c r="C32" s="13">
        <v>2</v>
      </c>
      <c r="D32" s="26" t="s">
        <v>83</v>
      </c>
      <c r="E32" s="46" t="s">
        <v>35</v>
      </c>
      <c r="F32" s="44">
        <v>401</v>
      </c>
      <c r="G32" s="73">
        <v>0</v>
      </c>
      <c r="H32" s="67">
        <f t="shared" ref="H32:H42" si="0">SUM(G32*F32)</f>
        <v>0</v>
      </c>
    </row>
    <row r="33" spans="1:8" s="1" customFormat="1" ht="161.25" customHeight="1" x14ac:dyDescent="0.35">
      <c r="A33" s="103"/>
      <c r="B33" s="106"/>
      <c r="C33" s="13">
        <v>3</v>
      </c>
      <c r="D33" s="26" t="s">
        <v>84</v>
      </c>
      <c r="E33" s="46" t="s">
        <v>35</v>
      </c>
      <c r="F33" s="43">
        <v>128</v>
      </c>
      <c r="G33" s="73">
        <v>0</v>
      </c>
      <c r="H33" s="67">
        <f t="shared" si="0"/>
        <v>0</v>
      </c>
    </row>
    <row r="34" spans="1:8" s="1" customFormat="1" ht="162" customHeight="1" x14ac:dyDescent="0.35">
      <c r="A34" s="103"/>
      <c r="B34" s="106"/>
      <c r="C34" s="13">
        <v>4</v>
      </c>
      <c r="D34" s="26" t="s">
        <v>85</v>
      </c>
      <c r="E34" s="46" t="s">
        <v>35</v>
      </c>
      <c r="F34" s="45">
        <v>295</v>
      </c>
      <c r="G34" s="73">
        <v>0</v>
      </c>
      <c r="H34" s="67">
        <f t="shared" si="0"/>
        <v>0</v>
      </c>
    </row>
    <row r="35" spans="1:8" s="1" customFormat="1" ht="24" customHeight="1" x14ac:dyDescent="0.35">
      <c r="A35" s="103"/>
      <c r="B35" s="107"/>
      <c r="C35" s="101" t="s">
        <v>67</v>
      </c>
      <c r="D35" s="102"/>
      <c r="E35" s="102"/>
      <c r="F35" s="102"/>
      <c r="G35" s="102"/>
      <c r="H35" s="67">
        <f t="shared" si="0"/>
        <v>0</v>
      </c>
    </row>
    <row r="36" spans="1:8" s="20" customFormat="1" ht="38.25" customHeight="1" x14ac:dyDescent="0.35">
      <c r="A36" s="21" t="s">
        <v>65</v>
      </c>
      <c r="B36" s="21"/>
      <c r="C36" s="21" t="s">
        <v>25</v>
      </c>
      <c r="D36" s="21" t="s">
        <v>26</v>
      </c>
      <c r="E36" s="21" t="s">
        <v>27</v>
      </c>
      <c r="F36" s="21" t="s">
        <v>8</v>
      </c>
      <c r="G36" s="14" t="s">
        <v>6</v>
      </c>
      <c r="H36" s="68" t="s">
        <v>23</v>
      </c>
    </row>
    <row r="37" spans="1:8" s="1" customFormat="1" ht="138" x14ac:dyDescent="0.35">
      <c r="A37" s="108">
        <v>2</v>
      </c>
      <c r="B37" s="105" t="s">
        <v>36</v>
      </c>
      <c r="C37" s="13">
        <v>1</v>
      </c>
      <c r="D37" s="26" t="s">
        <v>86</v>
      </c>
      <c r="E37" s="46" t="s">
        <v>35</v>
      </c>
      <c r="F37" s="45">
        <v>345</v>
      </c>
      <c r="G37" s="73">
        <v>0</v>
      </c>
      <c r="H37" s="67">
        <f t="shared" si="0"/>
        <v>0</v>
      </c>
    </row>
    <row r="38" spans="1:8" s="1" customFormat="1" ht="131.25" customHeight="1" x14ac:dyDescent="0.35">
      <c r="A38" s="109"/>
      <c r="B38" s="106"/>
      <c r="C38" s="13">
        <v>2</v>
      </c>
      <c r="D38" s="29" t="s">
        <v>87</v>
      </c>
      <c r="E38" s="46" t="s">
        <v>35</v>
      </c>
      <c r="F38" s="45">
        <v>248</v>
      </c>
      <c r="G38" s="73">
        <v>0</v>
      </c>
      <c r="H38" s="67">
        <f t="shared" si="0"/>
        <v>0</v>
      </c>
    </row>
    <row r="39" spans="1:8" s="1" customFormat="1" ht="138" x14ac:dyDescent="0.35">
      <c r="A39" s="109"/>
      <c r="B39" s="106"/>
      <c r="C39" s="13">
        <v>3</v>
      </c>
      <c r="D39" s="26" t="s">
        <v>88</v>
      </c>
      <c r="E39" s="46" t="s">
        <v>35</v>
      </c>
      <c r="F39" s="45">
        <v>146</v>
      </c>
      <c r="G39" s="73">
        <v>0</v>
      </c>
      <c r="H39" s="67">
        <f t="shared" si="0"/>
        <v>0</v>
      </c>
    </row>
    <row r="40" spans="1:8" s="1" customFormat="1" ht="138" x14ac:dyDescent="0.35">
      <c r="A40" s="109"/>
      <c r="B40" s="106"/>
      <c r="C40" s="13">
        <v>4</v>
      </c>
      <c r="D40" s="26" t="s">
        <v>89</v>
      </c>
      <c r="E40" s="46" t="s">
        <v>35</v>
      </c>
      <c r="F40" s="45">
        <v>278</v>
      </c>
      <c r="G40" s="73">
        <v>0</v>
      </c>
      <c r="H40" s="67">
        <f t="shared" si="0"/>
        <v>0</v>
      </c>
    </row>
    <row r="41" spans="1:8" s="1" customFormat="1" ht="138.75" x14ac:dyDescent="0.35">
      <c r="A41" s="109"/>
      <c r="B41" s="106"/>
      <c r="C41" s="13">
        <v>5</v>
      </c>
      <c r="D41" s="31" t="s">
        <v>90</v>
      </c>
      <c r="E41" s="46" t="s">
        <v>35</v>
      </c>
      <c r="F41" s="45">
        <v>283</v>
      </c>
      <c r="G41" s="73">
        <v>0</v>
      </c>
      <c r="H41" s="67">
        <f t="shared" si="0"/>
        <v>0</v>
      </c>
    </row>
    <row r="42" spans="1:8" s="1" customFormat="1" ht="136.5" customHeight="1" x14ac:dyDescent="0.35">
      <c r="A42" s="110"/>
      <c r="B42" s="107"/>
      <c r="C42" s="13">
        <v>6</v>
      </c>
      <c r="D42" s="31" t="s">
        <v>91</v>
      </c>
      <c r="E42" s="46" t="s">
        <v>35</v>
      </c>
      <c r="F42" s="45">
        <v>209</v>
      </c>
      <c r="G42" s="73">
        <v>0</v>
      </c>
      <c r="H42" s="67">
        <f t="shared" si="0"/>
        <v>0</v>
      </c>
    </row>
    <row r="43" spans="1:8" s="1" customFormat="1" ht="27" customHeight="1" x14ac:dyDescent="0.35">
      <c r="A43" s="101" t="s">
        <v>68</v>
      </c>
      <c r="B43" s="102"/>
      <c r="C43" s="102"/>
      <c r="D43" s="102"/>
      <c r="E43" s="102"/>
      <c r="F43" s="102"/>
      <c r="G43" s="102"/>
      <c r="H43" s="67">
        <f>SUM(H31:H42)</f>
        <v>0</v>
      </c>
    </row>
    <row r="44" spans="1:8" s="1" customFormat="1" ht="44.25" customHeight="1" x14ac:dyDescent="0.35">
      <c r="A44" s="21" t="s">
        <v>24</v>
      </c>
      <c r="B44" s="21"/>
      <c r="C44" s="21" t="s">
        <v>25</v>
      </c>
      <c r="D44" s="21" t="s">
        <v>26</v>
      </c>
      <c r="E44" s="21" t="s">
        <v>27</v>
      </c>
      <c r="F44" s="21" t="s">
        <v>8</v>
      </c>
      <c r="G44" s="14" t="s">
        <v>6</v>
      </c>
      <c r="H44" s="68" t="s">
        <v>23</v>
      </c>
    </row>
    <row r="45" spans="1:8" s="1" customFormat="1" ht="174" customHeight="1" x14ac:dyDescent="0.35">
      <c r="A45" s="111">
        <v>3</v>
      </c>
      <c r="B45" s="57" t="s">
        <v>38</v>
      </c>
      <c r="C45" s="45">
        <v>1</v>
      </c>
      <c r="D45" s="26" t="s">
        <v>92</v>
      </c>
      <c r="E45" s="47" t="s">
        <v>35</v>
      </c>
      <c r="F45" s="45">
        <v>9</v>
      </c>
      <c r="G45" s="73">
        <v>0</v>
      </c>
      <c r="H45" s="67">
        <f>SUM(G45*F45)</f>
        <v>0</v>
      </c>
    </row>
    <row r="46" spans="1:8" s="1" customFormat="1" ht="181.5" customHeight="1" x14ac:dyDescent="0.35">
      <c r="A46" s="112"/>
      <c r="B46" s="58" t="s">
        <v>39</v>
      </c>
      <c r="C46" s="72">
        <v>2</v>
      </c>
      <c r="D46" s="30" t="s">
        <v>93</v>
      </c>
      <c r="E46" s="47" t="s">
        <v>35</v>
      </c>
      <c r="F46" s="45">
        <v>30</v>
      </c>
      <c r="G46" s="73">
        <v>0</v>
      </c>
      <c r="H46" s="67">
        <f>SUM(G46*F46)</f>
        <v>0</v>
      </c>
    </row>
    <row r="47" spans="1:8" s="1" customFormat="1" ht="25.5" customHeight="1" x14ac:dyDescent="0.35">
      <c r="A47" s="101" t="s">
        <v>78</v>
      </c>
      <c r="B47" s="102"/>
      <c r="C47" s="102"/>
      <c r="D47" s="102"/>
      <c r="E47" s="102"/>
      <c r="F47" s="102"/>
      <c r="G47" s="102"/>
      <c r="H47" s="67">
        <f>SUM(H46+H45)</f>
        <v>0</v>
      </c>
    </row>
    <row r="48" spans="1:8" s="20" customFormat="1" ht="38.25" customHeight="1" x14ac:dyDescent="0.35">
      <c r="A48" s="21" t="s">
        <v>65</v>
      </c>
      <c r="B48" s="21"/>
      <c r="C48" s="21" t="s">
        <v>25</v>
      </c>
      <c r="D48" s="21" t="s">
        <v>26</v>
      </c>
      <c r="E48" s="21" t="s">
        <v>27</v>
      </c>
      <c r="F48" s="21" t="s">
        <v>8</v>
      </c>
      <c r="G48" s="14" t="s">
        <v>6</v>
      </c>
      <c r="H48" s="68" t="s">
        <v>23</v>
      </c>
    </row>
    <row r="49" spans="1:8" s="20" customFormat="1" ht="125.25" customHeight="1" x14ac:dyDescent="0.35">
      <c r="A49" s="111">
        <v>4</v>
      </c>
      <c r="B49" s="114" t="s">
        <v>40</v>
      </c>
      <c r="C49" s="45">
        <v>1</v>
      </c>
      <c r="D49" s="26" t="s">
        <v>41</v>
      </c>
      <c r="E49" s="45" t="s">
        <v>35</v>
      </c>
      <c r="F49" s="45">
        <v>15</v>
      </c>
      <c r="G49" s="73">
        <v>0</v>
      </c>
      <c r="H49" s="67">
        <f>SUM(G49*F49)</f>
        <v>0</v>
      </c>
    </row>
    <row r="50" spans="1:8" s="20" customFormat="1" ht="168.75" customHeight="1" x14ac:dyDescent="0.35">
      <c r="A50" s="113"/>
      <c r="B50" s="114"/>
      <c r="C50" s="45">
        <v>2</v>
      </c>
      <c r="D50" s="30" t="s">
        <v>42</v>
      </c>
      <c r="E50" s="45" t="s">
        <v>35</v>
      </c>
      <c r="F50" s="45">
        <v>18</v>
      </c>
      <c r="G50" s="73">
        <v>0</v>
      </c>
      <c r="H50" s="67">
        <f t="shared" ref="H50:H51" si="1">SUM(G50*F50)</f>
        <v>0</v>
      </c>
    </row>
    <row r="51" spans="1:8" s="20" customFormat="1" ht="117" customHeight="1" x14ac:dyDescent="0.35">
      <c r="A51" s="112"/>
      <c r="B51" s="114"/>
      <c r="C51" s="45">
        <v>3</v>
      </c>
      <c r="D51" s="26" t="s">
        <v>43</v>
      </c>
      <c r="E51" s="45" t="s">
        <v>35</v>
      </c>
      <c r="F51" s="45">
        <v>34</v>
      </c>
      <c r="G51" s="73">
        <v>0</v>
      </c>
      <c r="H51" s="67">
        <f t="shared" si="1"/>
        <v>0</v>
      </c>
    </row>
    <row r="52" spans="1:8" s="20" customFormat="1" ht="28.5" customHeight="1" x14ac:dyDescent="0.35">
      <c r="A52" s="115"/>
      <c r="B52" s="116"/>
      <c r="C52" s="79"/>
      <c r="D52" s="117" t="s">
        <v>66</v>
      </c>
      <c r="E52" s="118"/>
      <c r="F52" s="118"/>
      <c r="G52" s="118"/>
      <c r="H52" s="67">
        <f>SUM(H49:H51)</f>
        <v>0</v>
      </c>
    </row>
    <row r="53" spans="1:8" s="20" customFormat="1" ht="38.25" customHeight="1" x14ac:dyDescent="0.35">
      <c r="A53" s="21" t="s">
        <v>65</v>
      </c>
      <c r="B53" s="21"/>
      <c r="C53" s="21" t="s">
        <v>25</v>
      </c>
      <c r="D53" s="21" t="s">
        <v>26</v>
      </c>
      <c r="E53" s="21" t="s">
        <v>27</v>
      </c>
      <c r="F53" s="21" t="s">
        <v>8</v>
      </c>
      <c r="G53" s="14" t="s">
        <v>6</v>
      </c>
      <c r="H53" s="68" t="s">
        <v>23</v>
      </c>
    </row>
    <row r="54" spans="1:8" s="20" customFormat="1" ht="213.75" customHeight="1" x14ac:dyDescent="0.35">
      <c r="A54" s="103">
        <v>5</v>
      </c>
      <c r="B54" s="119" t="s">
        <v>44</v>
      </c>
      <c r="C54" s="71">
        <v>1</v>
      </c>
      <c r="D54" s="42" t="s">
        <v>94</v>
      </c>
      <c r="E54" s="49" t="s">
        <v>35</v>
      </c>
      <c r="F54" s="50">
        <v>852</v>
      </c>
      <c r="G54" s="74">
        <v>0</v>
      </c>
      <c r="H54" s="67">
        <f>SUM(G54*F54)</f>
        <v>0</v>
      </c>
    </row>
    <row r="55" spans="1:8" s="20" customFormat="1" ht="227.25" customHeight="1" x14ac:dyDescent="0.35">
      <c r="A55" s="103"/>
      <c r="B55" s="120"/>
      <c r="C55" s="71">
        <v>2</v>
      </c>
      <c r="D55" s="31" t="s">
        <v>95</v>
      </c>
      <c r="E55" s="49" t="s">
        <v>35</v>
      </c>
      <c r="F55" s="50">
        <v>852</v>
      </c>
      <c r="G55" s="74">
        <v>0</v>
      </c>
      <c r="H55" s="67">
        <f>SUM(G55*F55)</f>
        <v>0</v>
      </c>
    </row>
    <row r="56" spans="1:8" s="1" customFormat="1" ht="210" customHeight="1" x14ac:dyDescent="0.35">
      <c r="A56" s="103"/>
      <c r="B56" s="121"/>
      <c r="C56" s="66">
        <v>3</v>
      </c>
      <c r="D56" s="26" t="s">
        <v>96</v>
      </c>
      <c r="E56" s="51" t="s">
        <v>35</v>
      </c>
      <c r="F56" s="47">
        <v>852</v>
      </c>
      <c r="G56" s="73">
        <v>0</v>
      </c>
      <c r="H56" s="67">
        <f>SUM(G56*F56)</f>
        <v>0</v>
      </c>
    </row>
    <row r="57" spans="1:8" s="1" customFormat="1" ht="27.75" customHeight="1" x14ac:dyDescent="0.35">
      <c r="A57" s="125" t="s">
        <v>45</v>
      </c>
      <c r="B57" s="126"/>
      <c r="C57" s="126"/>
      <c r="D57" s="126"/>
      <c r="E57" s="126"/>
      <c r="F57" s="126"/>
      <c r="G57" s="126"/>
      <c r="H57" s="67">
        <f>SUM(H54:H56)</f>
        <v>0</v>
      </c>
    </row>
    <row r="58" spans="1:8" s="20" customFormat="1" ht="38.25" customHeight="1" x14ac:dyDescent="0.35">
      <c r="A58" s="21" t="s">
        <v>65</v>
      </c>
      <c r="B58" s="21"/>
      <c r="C58" s="21" t="s">
        <v>25</v>
      </c>
      <c r="D58" s="21" t="s">
        <v>26</v>
      </c>
      <c r="E58" s="21" t="s">
        <v>27</v>
      </c>
      <c r="F58" s="21" t="s">
        <v>8</v>
      </c>
      <c r="G58" s="14" t="s">
        <v>6</v>
      </c>
      <c r="H58" s="68" t="s">
        <v>23</v>
      </c>
    </row>
    <row r="59" spans="1:8" s="1" customFormat="1" ht="213.75" customHeight="1" x14ac:dyDescent="0.35">
      <c r="A59" s="111">
        <v>6</v>
      </c>
      <c r="B59" s="122" t="s">
        <v>46</v>
      </c>
      <c r="C59" s="39">
        <v>1</v>
      </c>
      <c r="D59" s="34" t="s">
        <v>97</v>
      </c>
      <c r="E59" s="52" t="s">
        <v>35</v>
      </c>
      <c r="F59" s="53">
        <v>6</v>
      </c>
      <c r="G59" s="70">
        <v>0</v>
      </c>
      <c r="H59" s="67">
        <f>SUM(G59*F59)</f>
        <v>0</v>
      </c>
    </row>
    <row r="60" spans="1:8" s="1" customFormat="1" ht="198.75" customHeight="1" x14ac:dyDescent="0.35">
      <c r="A60" s="113"/>
      <c r="B60" s="123"/>
      <c r="C60" s="32">
        <v>2</v>
      </c>
      <c r="D60" s="42" t="s">
        <v>98</v>
      </c>
      <c r="E60" s="52" t="s">
        <v>35</v>
      </c>
      <c r="F60" s="54">
        <v>4</v>
      </c>
      <c r="G60" s="70">
        <v>0</v>
      </c>
      <c r="H60" s="67">
        <f t="shared" ref="H60:H61" si="2">SUM(G60*F60)</f>
        <v>0</v>
      </c>
    </row>
    <row r="61" spans="1:8" s="1" customFormat="1" ht="198.75" customHeight="1" x14ac:dyDescent="0.35">
      <c r="A61" s="113"/>
      <c r="B61" s="123"/>
      <c r="C61" s="40">
        <v>3</v>
      </c>
      <c r="D61" s="42" t="s">
        <v>99</v>
      </c>
      <c r="E61" s="55" t="s">
        <v>35</v>
      </c>
      <c r="F61" s="56">
        <v>4</v>
      </c>
      <c r="G61" s="70">
        <v>0</v>
      </c>
      <c r="H61" s="67">
        <f t="shared" si="2"/>
        <v>0</v>
      </c>
    </row>
    <row r="62" spans="1:8" s="1" customFormat="1" ht="21.75" customHeight="1" x14ac:dyDescent="0.35">
      <c r="A62" s="127" t="s">
        <v>69</v>
      </c>
      <c r="B62" s="127"/>
      <c r="C62" s="127"/>
      <c r="D62" s="127"/>
      <c r="E62" s="127"/>
      <c r="F62" s="127"/>
      <c r="G62" s="127"/>
      <c r="H62" s="67">
        <f>SUM(H59:H61)</f>
        <v>0</v>
      </c>
    </row>
    <row r="63" spans="1:8" s="1" customFormat="1" ht="195.75" customHeight="1" x14ac:dyDescent="0.35">
      <c r="A63" s="111">
        <v>7</v>
      </c>
      <c r="B63" s="122" t="s">
        <v>47</v>
      </c>
      <c r="C63" s="28">
        <v>1</v>
      </c>
      <c r="D63" s="34" t="s">
        <v>102</v>
      </c>
      <c r="E63" s="54" t="s">
        <v>35</v>
      </c>
      <c r="F63" s="54">
        <v>4</v>
      </c>
      <c r="G63" s="75">
        <v>0</v>
      </c>
      <c r="H63" s="67">
        <f>SUM(G63*F63)</f>
        <v>0</v>
      </c>
    </row>
    <row r="64" spans="1:8" s="1" customFormat="1" ht="198.75" customHeight="1" x14ac:dyDescent="0.35">
      <c r="A64" s="113"/>
      <c r="B64" s="123"/>
      <c r="C64" s="32">
        <v>2</v>
      </c>
      <c r="D64" s="42" t="s">
        <v>100</v>
      </c>
      <c r="E64" s="60" t="s">
        <v>35</v>
      </c>
      <c r="F64" s="54">
        <v>4</v>
      </c>
      <c r="G64" s="75">
        <v>0</v>
      </c>
      <c r="H64" s="67">
        <f t="shared" ref="H64" si="3">SUM(G64*F64)</f>
        <v>0</v>
      </c>
    </row>
    <row r="65" spans="1:8" s="1" customFormat="1" ht="204" customHeight="1" x14ac:dyDescent="0.35">
      <c r="A65" s="112"/>
      <c r="B65" s="124"/>
      <c r="C65" s="41">
        <v>3</v>
      </c>
      <c r="D65" s="42" t="s">
        <v>101</v>
      </c>
      <c r="E65" s="61" t="s">
        <v>35</v>
      </c>
      <c r="F65" s="62">
        <v>4</v>
      </c>
      <c r="G65" s="75">
        <v>0</v>
      </c>
      <c r="H65" s="67">
        <f>SUM(G65*F65)</f>
        <v>0</v>
      </c>
    </row>
    <row r="66" spans="1:8" s="1" customFormat="1" ht="28.5" customHeight="1" x14ac:dyDescent="0.35">
      <c r="A66" s="101" t="s">
        <v>48</v>
      </c>
      <c r="B66" s="104"/>
      <c r="C66" s="102"/>
      <c r="D66" s="104"/>
      <c r="E66" s="102"/>
      <c r="F66" s="102"/>
      <c r="G66" s="102"/>
      <c r="H66" s="67">
        <f>SUM(H63:H65)</f>
        <v>0</v>
      </c>
    </row>
    <row r="67" spans="1:8" s="20" customFormat="1" ht="38.25" customHeight="1" x14ac:dyDescent="0.35">
      <c r="A67" s="21" t="s">
        <v>65</v>
      </c>
      <c r="B67" s="21"/>
      <c r="C67" s="21" t="s">
        <v>25</v>
      </c>
      <c r="D67" s="21" t="s">
        <v>26</v>
      </c>
      <c r="E67" s="21" t="s">
        <v>27</v>
      </c>
      <c r="F67" s="21" t="s">
        <v>8</v>
      </c>
      <c r="G67" s="14" t="s">
        <v>6</v>
      </c>
      <c r="H67" s="68" t="s">
        <v>23</v>
      </c>
    </row>
    <row r="68" spans="1:8" s="1" customFormat="1" ht="206.25" customHeight="1" x14ac:dyDescent="0.35">
      <c r="A68" s="111">
        <v>8</v>
      </c>
      <c r="B68" s="114" t="s">
        <v>49</v>
      </c>
      <c r="C68" s="13">
        <v>1</v>
      </c>
      <c r="D68" s="35" t="s">
        <v>103</v>
      </c>
      <c r="E68" s="53" t="s">
        <v>35</v>
      </c>
      <c r="F68" s="59">
        <v>334</v>
      </c>
      <c r="G68" s="70">
        <v>0</v>
      </c>
      <c r="H68" s="67">
        <f>SUM(G68*F68)</f>
        <v>0</v>
      </c>
    </row>
    <row r="69" spans="1:8" s="1" customFormat="1" ht="194.25" customHeight="1" x14ac:dyDescent="0.35">
      <c r="A69" s="113"/>
      <c r="B69" s="114"/>
      <c r="C69" s="13">
        <v>2</v>
      </c>
      <c r="D69" s="34" t="s">
        <v>104</v>
      </c>
      <c r="E69" s="53" t="s">
        <v>35</v>
      </c>
      <c r="F69" s="59">
        <v>234</v>
      </c>
      <c r="G69" s="70">
        <v>0</v>
      </c>
      <c r="H69" s="67">
        <f t="shared" ref="H69:H70" si="4">SUM(G69*F69)</f>
        <v>0</v>
      </c>
    </row>
    <row r="70" spans="1:8" s="1" customFormat="1" ht="205.5" customHeight="1" x14ac:dyDescent="0.35">
      <c r="A70" s="112"/>
      <c r="B70" s="114"/>
      <c r="C70" s="13">
        <v>3</v>
      </c>
      <c r="D70" s="30" t="s">
        <v>105</v>
      </c>
      <c r="E70" s="53" t="s">
        <v>35</v>
      </c>
      <c r="F70" s="53">
        <v>284</v>
      </c>
      <c r="G70" s="70">
        <v>0</v>
      </c>
      <c r="H70" s="67">
        <f t="shared" si="4"/>
        <v>0</v>
      </c>
    </row>
    <row r="71" spans="1:8" s="1" customFormat="1" ht="25.5" customHeight="1" x14ac:dyDescent="0.35">
      <c r="A71" s="157" t="s">
        <v>70</v>
      </c>
      <c r="B71" s="158"/>
      <c r="C71" s="158"/>
      <c r="D71" s="158"/>
      <c r="E71" s="158"/>
      <c r="F71" s="158"/>
      <c r="G71" s="158"/>
      <c r="H71" s="67">
        <f>SUM(H68:H70)</f>
        <v>0</v>
      </c>
    </row>
    <row r="72" spans="1:8" s="20" customFormat="1" ht="38.25" customHeight="1" x14ac:dyDescent="0.35">
      <c r="A72" s="21" t="s">
        <v>65</v>
      </c>
      <c r="B72" s="21"/>
      <c r="C72" s="21" t="s">
        <v>25</v>
      </c>
      <c r="D72" s="21" t="s">
        <v>26</v>
      </c>
      <c r="E72" s="21" t="s">
        <v>27</v>
      </c>
      <c r="F72" s="21" t="s">
        <v>8</v>
      </c>
      <c r="G72" s="14" t="s">
        <v>6</v>
      </c>
      <c r="H72" s="68" t="s">
        <v>23</v>
      </c>
    </row>
    <row r="73" spans="1:8" s="1" customFormat="1" ht="189.75" customHeight="1" x14ac:dyDescent="0.35">
      <c r="A73" s="143">
        <v>9</v>
      </c>
      <c r="B73" s="156" t="s">
        <v>50</v>
      </c>
      <c r="C73" s="36">
        <v>1</v>
      </c>
      <c r="D73" s="35" t="s">
        <v>119</v>
      </c>
      <c r="E73" s="36" t="s">
        <v>35</v>
      </c>
      <c r="F73" s="46">
        <v>4</v>
      </c>
      <c r="G73" s="67">
        <v>0</v>
      </c>
      <c r="H73" s="67">
        <f>SUM(G73*F73)</f>
        <v>0</v>
      </c>
    </row>
    <row r="74" spans="1:8" s="1" customFormat="1" ht="173.25" customHeight="1" x14ac:dyDescent="0.35">
      <c r="A74" s="144"/>
      <c r="B74" s="156"/>
      <c r="C74" s="36">
        <v>2</v>
      </c>
      <c r="D74" s="35" t="s">
        <v>120</v>
      </c>
      <c r="E74" s="36" t="s">
        <v>35</v>
      </c>
      <c r="F74" s="46">
        <v>4</v>
      </c>
      <c r="G74" s="67">
        <v>0</v>
      </c>
      <c r="H74" s="67">
        <f t="shared" ref="H74:H75" si="5">SUM(G74*F74)</f>
        <v>0</v>
      </c>
    </row>
    <row r="75" spans="1:8" s="1" customFormat="1" ht="200.25" customHeight="1" x14ac:dyDescent="0.35">
      <c r="A75" s="115"/>
      <c r="B75" s="156"/>
      <c r="C75" s="36">
        <v>3</v>
      </c>
      <c r="D75" s="35" t="s">
        <v>121</v>
      </c>
      <c r="E75" s="36" t="s">
        <v>35</v>
      </c>
      <c r="F75" s="46">
        <v>4</v>
      </c>
      <c r="G75" s="67">
        <v>0</v>
      </c>
      <c r="H75" s="67">
        <f t="shared" si="5"/>
        <v>0</v>
      </c>
    </row>
    <row r="76" spans="1:8" s="1" customFormat="1" ht="23.25" customHeight="1" x14ac:dyDescent="0.35">
      <c r="A76" s="159" t="s">
        <v>71</v>
      </c>
      <c r="B76" s="118"/>
      <c r="C76" s="118"/>
      <c r="D76" s="118"/>
      <c r="E76" s="118"/>
      <c r="F76" s="118"/>
      <c r="G76" s="118"/>
      <c r="H76" s="67">
        <f>SUM(H73:H75)</f>
        <v>0</v>
      </c>
    </row>
    <row r="77" spans="1:8" s="20" customFormat="1" ht="38.25" customHeight="1" x14ac:dyDescent="0.35">
      <c r="A77" s="21" t="s">
        <v>65</v>
      </c>
      <c r="B77" s="21"/>
      <c r="C77" s="21" t="s">
        <v>25</v>
      </c>
      <c r="D77" s="21" t="s">
        <v>26</v>
      </c>
      <c r="E77" s="21" t="s">
        <v>27</v>
      </c>
      <c r="F77" s="21" t="s">
        <v>8</v>
      </c>
      <c r="G77" s="14" t="s">
        <v>6</v>
      </c>
      <c r="H77" s="68" t="s">
        <v>23</v>
      </c>
    </row>
    <row r="78" spans="1:8" s="1" customFormat="1" ht="186.75" customHeight="1" x14ac:dyDescent="0.35">
      <c r="A78" s="143">
        <v>10</v>
      </c>
      <c r="B78" s="156" t="s">
        <v>51</v>
      </c>
      <c r="C78" s="78">
        <v>1</v>
      </c>
      <c r="D78" s="37" t="s">
        <v>52</v>
      </c>
      <c r="E78" s="50" t="s">
        <v>35</v>
      </c>
      <c r="F78" s="50">
        <v>8</v>
      </c>
      <c r="G78" s="74">
        <v>0</v>
      </c>
      <c r="H78" s="67">
        <f>SUM(G78*F78)</f>
        <v>0</v>
      </c>
    </row>
    <row r="79" spans="1:8" s="1" customFormat="1" ht="186.75" customHeight="1" x14ac:dyDescent="0.35">
      <c r="A79" s="144"/>
      <c r="B79" s="156"/>
      <c r="C79" s="78">
        <v>2</v>
      </c>
      <c r="D79" s="37" t="s">
        <v>106</v>
      </c>
      <c r="E79" s="50" t="s">
        <v>35</v>
      </c>
      <c r="F79" s="50">
        <v>8</v>
      </c>
      <c r="G79" s="74">
        <v>0</v>
      </c>
      <c r="H79" s="67">
        <f t="shared" ref="H79:H80" si="6">SUM(G79*F79)</f>
        <v>0</v>
      </c>
    </row>
    <row r="80" spans="1:8" s="1" customFormat="1" ht="194.25" customHeight="1" x14ac:dyDescent="0.35">
      <c r="A80" s="115"/>
      <c r="B80" s="156"/>
      <c r="C80" s="78">
        <v>3</v>
      </c>
      <c r="D80" s="37" t="s">
        <v>107</v>
      </c>
      <c r="E80" s="50" t="s">
        <v>35</v>
      </c>
      <c r="F80" s="50">
        <v>8</v>
      </c>
      <c r="G80" s="74">
        <v>0</v>
      </c>
      <c r="H80" s="67">
        <f t="shared" si="6"/>
        <v>0</v>
      </c>
    </row>
    <row r="81" spans="1:8" s="1" customFormat="1" ht="24" customHeight="1" x14ac:dyDescent="0.35">
      <c r="A81" s="159" t="s">
        <v>72</v>
      </c>
      <c r="B81" s="118"/>
      <c r="C81" s="118"/>
      <c r="D81" s="118"/>
      <c r="E81" s="118"/>
      <c r="F81" s="118"/>
      <c r="G81" s="118"/>
      <c r="H81" s="67">
        <f>SUM(H78:H80)</f>
        <v>0</v>
      </c>
    </row>
    <row r="82" spans="1:8" s="20" customFormat="1" ht="38.25" customHeight="1" x14ac:dyDescent="0.35">
      <c r="A82" s="21" t="s">
        <v>65</v>
      </c>
      <c r="B82" s="21"/>
      <c r="C82" s="21" t="s">
        <v>25</v>
      </c>
      <c r="D82" s="21" t="s">
        <v>26</v>
      </c>
      <c r="E82" s="21" t="s">
        <v>27</v>
      </c>
      <c r="F82" s="21" t="s">
        <v>8</v>
      </c>
      <c r="G82" s="14" t="s">
        <v>6</v>
      </c>
      <c r="H82" s="68" t="s">
        <v>23</v>
      </c>
    </row>
    <row r="83" spans="1:8" s="1" customFormat="1" ht="214.5" customHeight="1" x14ac:dyDescent="0.35">
      <c r="A83" s="143">
        <v>11</v>
      </c>
      <c r="B83" s="122" t="s">
        <v>53</v>
      </c>
      <c r="C83" s="78">
        <v>1</v>
      </c>
      <c r="D83" s="37" t="s">
        <v>108</v>
      </c>
      <c r="E83" s="50" t="s">
        <v>35</v>
      </c>
      <c r="F83" s="50">
        <v>20</v>
      </c>
      <c r="G83" s="74">
        <v>0</v>
      </c>
      <c r="H83" s="67">
        <f>SUM(G83*F83)</f>
        <v>0</v>
      </c>
    </row>
    <row r="84" spans="1:8" s="1" customFormat="1" ht="176.25" customHeight="1" x14ac:dyDescent="0.35">
      <c r="A84" s="144"/>
      <c r="B84" s="123"/>
      <c r="C84" s="78">
        <v>2</v>
      </c>
      <c r="D84" s="37" t="s">
        <v>109</v>
      </c>
      <c r="E84" s="50" t="s">
        <v>35</v>
      </c>
      <c r="F84" s="50">
        <v>246</v>
      </c>
      <c r="G84" s="74">
        <v>0</v>
      </c>
      <c r="H84" s="67">
        <f t="shared" ref="H84:H85" si="7">SUM(G84*F84)</f>
        <v>0</v>
      </c>
    </row>
    <row r="85" spans="1:8" s="1" customFormat="1" ht="193.5" customHeight="1" x14ac:dyDescent="0.35">
      <c r="A85" s="115"/>
      <c r="B85" s="124"/>
      <c r="C85" s="78">
        <v>3</v>
      </c>
      <c r="D85" s="37" t="s">
        <v>110</v>
      </c>
      <c r="E85" s="50" t="s">
        <v>35</v>
      </c>
      <c r="F85" s="50">
        <v>246</v>
      </c>
      <c r="G85" s="74">
        <v>0</v>
      </c>
      <c r="H85" s="67">
        <f t="shared" si="7"/>
        <v>0</v>
      </c>
    </row>
    <row r="86" spans="1:8" s="1" customFormat="1" ht="30.75" customHeight="1" x14ac:dyDescent="0.35">
      <c r="A86" s="32"/>
      <c r="B86" s="118" t="s">
        <v>73</v>
      </c>
      <c r="C86" s="118"/>
      <c r="D86" s="118"/>
      <c r="E86" s="118"/>
      <c r="F86" s="118"/>
      <c r="G86" s="118"/>
      <c r="H86" s="67">
        <f>SUM(H83:H85)</f>
        <v>0</v>
      </c>
    </row>
    <row r="87" spans="1:8" s="20" customFormat="1" ht="38.25" customHeight="1" x14ac:dyDescent="0.35">
      <c r="A87" s="21" t="s">
        <v>65</v>
      </c>
      <c r="B87" s="21"/>
      <c r="C87" s="21" t="s">
        <v>25</v>
      </c>
      <c r="D87" s="21" t="s">
        <v>26</v>
      </c>
      <c r="E87" s="21" t="s">
        <v>27</v>
      </c>
      <c r="F87" s="21" t="s">
        <v>8</v>
      </c>
      <c r="G87" s="14" t="s">
        <v>6</v>
      </c>
      <c r="H87" s="68" t="s">
        <v>23</v>
      </c>
    </row>
    <row r="88" spans="1:8" s="1" customFormat="1" ht="193.5" customHeight="1" x14ac:dyDescent="0.35">
      <c r="A88" s="111">
        <v>12</v>
      </c>
      <c r="B88" s="122" t="s">
        <v>54</v>
      </c>
      <c r="C88" s="80">
        <v>1</v>
      </c>
      <c r="D88" s="37" t="s">
        <v>55</v>
      </c>
      <c r="E88" s="50" t="s">
        <v>35</v>
      </c>
      <c r="F88" s="50">
        <v>84</v>
      </c>
      <c r="G88" s="74">
        <v>0</v>
      </c>
      <c r="H88" s="67">
        <f>SUM(G88*F88)</f>
        <v>0</v>
      </c>
    </row>
    <row r="89" spans="1:8" s="1" customFormat="1" ht="193.5" customHeight="1" x14ac:dyDescent="0.35">
      <c r="A89" s="113"/>
      <c r="B89" s="124"/>
      <c r="C89" s="80">
        <v>2</v>
      </c>
      <c r="D89" s="37" t="s">
        <v>56</v>
      </c>
      <c r="E89" s="50" t="s">
        <v>35</v>
      </c>
      <c r="F89" s="50">
        <v>110</v>
      </c>
      <c r="G89" s="74">
        <v>0</v>
      </c>
      <c r="H89" s="67">
        <f>SUM(G89*F89)</f>
        <v>0</v>
      </c>
    </row>
    <row r="90" spans="1:8" s="1" customFormat="1" ht="28.5" customHeight="1" x14ac:dyDescent="0.35">
      <c r="A90" s="101" t="s">
        <v>57</v>
      </c>
      <c r="B90" s="102"/>
      <c r="C90" s="102"/>
      <c r="D90" s="102"/>
      <c r="E90" s="102"/>
      <c r="F90" s="102"/>
      <c r="G90" s="102"/>
      <c r="H90" s="67">
        <f>SUM(H88:H89)</f>
        <v>0</v>
      </c>
    </row>
    <row r="91" spans="1:8" s="20" customFormat="1" ht="38.25" customHeight="1" x14ac:dyDescent="0.35">
      <c r="A91" s="21" t="s">
        <v>65</v>
      </c>
      <c r="B91" s="21"/>
      <c r="C91" s="21" t="s">
        <v>25</v>
      </c>
      <c r="D91" s="21" t="s">
        <v>26</v>
      </c>
      <c r="E91" s="21" t="s">
        <v>27</v>
      </c>
      <c r="F91" s="21" t="s">
        <v>8</v>
      </c>
      <c r="G91" s="14" t="s">
        <v>6</v>
      </c>
      <c r="H91" s="68" t="s">
        <v>23</v>
      </c>
    </row>
    <row r="92" spans="1:8" s="1" customFormat="1" ht="155.25" x14ac:dyDescent="0.35">
      <c r="A92" s="103">
        <v>13</v>
      </c>
      <c r="B92" s="105" t="s">
        <v>58</v>
      </c>
      <c r="C92" s="13">
        <v>1</v>
      </c>
      <c r="D92" s="34" t="s">
        <v>111</v>
      </c>
      <c r="E92" s="53" t="s">
        <v>35</v>
      </c>
      <c r="F92" s="53">
        <v>788</v>
      </c>
      <c r="G92" s="70">
        <v>0</v>
      </c>
      <c r="H92" s="67">
        <f>SUM(G92*F92)</f>
        <v>0</v>
      </c>
    </row>
    <row r="93" spans="1:8" s="1" customFormat="1" ht="155.25" customHeight="1" x14ac:dyDescent="0.35">
      <c r="A93" s="103"/>
      <c r="B93" s="107"/>
      <c r="C93" s="13">
        <v>2</v>
      </c>
      <c r="D93" s="34" t="s">
        <v>112</v>
      </c>
      <c r="E93" s="53" t="s">
        <v>35</v>
      </c>
      <c r="F93" s="53">
        <v>786</v>
      </c>
      <c r="G93" s="70">
        <v>0</v>
      </c>
      <c r="H93" s="67">
        <f>SUM(G93*F93)</f>
        <v>0</v>
      </c>
    </row>
    <row r="94" spans="1:8" s="1" customFormat="1" ht="24" customHeight="1" x14ac:dyDescent="0.35">
      <c r="A94" s="101" t="s">
        <v>74</v>
      </c>
      <c r="B94" s="102"/>
      <c r="C94" s="102"/>
      <c r="D94" s="102"/>
      <c r="E94" s="102"/>
      <c r="F94" s="102"/>
      <c r="G94" s="102"/>
      <c r="H94" s="67">
        <f>SUM(H92:H93)</f>
        <v>0</v>
      </c>
    </row>
    <row r="95" spans="1:8" s="20" customFormat="1" ht="38.25" customHeight="1" x14ac:dyDescent="0.35">
      <c r="A95" s="21" t="s">
        <v>65</v>
      </c>
      <c r="B95" s="21"/>
      <c r="C95" s="21" t="s">
        <v>25</v>
      </c>
      <c r="D95" s="21" t="s">
        <v>26</v>
      </c>
      <c r="E95" s="21" t="s">
        <v>27</v>
      </c>
      <c r="F95" s="21" t="s">
        <v>8</v>
      </c>
      <c r="G95" s="14" t="s">
        <v>6</v>
      </c>
      <c r="H95" s="68" t="s">
        <v>23</v>
      </c>
    </row>
    <row r="96" spans="1:8" s="1" customFormat="1" ht="287.25" customHeight="1" x14ac:dyDescent="0.35">
      <c r="A96" s="143">
        <v>14</v>
      </c>
      <c r="B96" s="58" t="s">
        <v>59</v>
      </c>
      <c r="C96" s="13">
        <v>1</v>
      </c>
      <c r="D96" s="34" t="s">
        <v>113</v>
      </c>
      <c r="E96" s="53" t="s">
        <v>60</v>
      </c>
      <c r="F96" s="53">
        <v>1136</v>
      </c>
      <c r="G96" s="70">
        <v>0</v>
      </c>
      <c r="H96" s="67">
        <f>SUM(G96*F96)</f>
        <v>0</v>
      </c>
    </row>
    <row r="97" spans="1:8" s="1" customFormat="1" ht="143.25" customHeight="1" x14ac:dyDescent="0.35">
      <c r="A97" s="115"/>
      <c r="B97" s="58" t="s">
        <v>40</v>
      </c>
      <c r="C97" s="33">
        <v>2</v>
      </c>
      <c r="D97" s="34" t="s">
        <v>114</v>
      </c>
      <c r="E97" s="53" t="s">
        <v>60</v>
      </c>
      <c r="F97" s="53">
        <v>18</v>
      </c>
      <c r="G97" s="70">
        <v>0</v>
      </c>
      <c r="H97" s="67">
        <f>SUM(G97*F97)</f>
        <v>0</v>
      </c>
    </row>
    <row r="98" spans="1:8" s="1" customFormat="1" ht="30.75" customHeight="1" x14ac:dyDescent="0.35">
      <c r="A98" s="141" t="s">
        <v>75</v>
      </c>
      <c r="B98" s="142"/>
      <c r="C98" s="142"/>
      <c r="D98" s="142"/>
      <c r="E98" s="142"/>
      <c r="F98" s="142"/>
      <c r="G98" s="142"/>
      <c r="H98" s="67">
        <f>SUM(H96:H97)</f>
        <v>0</v>
      </c>
    </row>
    <row r="99" spans="1:8" s="20" customFormat="1" ht="38.25" customHeight="1" x14ac:dyDescent="0.35">
      <c r="A99" s="21" t="s">
        <v>65</v>
      </c>
      <c r="B99" s="21"/>
      <c r="C99" s="21" t="s">
        <v>25</v>
      </c>
      <c r="D99" s="21" t="s">
        <v>26</v>
      </c>
      <c r="E99" s="21" t="s">
        <v>27</v>
      </c>
      <c r="F99" s="21" t="s">
        <v>8</v>
      </c>
      <c r="G99" s="14" t="s">
        <v>6</v>
      </c>
      <c r="H99" s="68" t="s">
        <v>23</v>
      </c>
    </row>
    <row r="100" spans="1:8" s="1" customFormat="1" ht="323.25" customHeight="1" x14ac:dyDescent="0.35">
      <c r="A100" s="143">
        <v>15</v>
      </c>
      <c r="B100" s="58" t="s">
        <v>59</v>
      </c>
      <c r="C100" s="13">
        <v>1</v>
      </c>
      <c r="D100" s="38" t="s">
        <v>115</v>
      </c>
      <c r="E100" s="53" t="s">
        <v>60</v>
      </c>
      <c r="F100" s="53">
        <v>572</v>
      </c>
      <c r="G100" s="70">
        <v>0</v>
      </c>
      <c r="H100" s="67">
        <f>SUM(G100*F100)</f>
        <v>0</v>
      </c>
    </row>
    <row r="101" spans="1:8" s="1" customFormat="1" ht="151.5" customHeight="1" x14ac:dyDescent="0.35">
      <c r="A101" s="115"/>
      <c r="B101" s="48" t="s">
        <v>51</v>
      </c>
      <c r="C101" s="13">
        <v>2</v>
      </c>
      <c r="D101" s="38" t="s">
        <v>116</v>
      </c>
      <c r="E101" s="53" t="s">
        <v>60</v>
      </c>
      <c r="F101" s="53">
        <v>170</v>
      </c>
      <c r="G101" s="70">
        <v>0</v>
      </c>
      <c r="H101" s="67">
        <f>SUM(G101*F101)</f>
        <v>0</v>
      </c>
    </row>
    <row r="102" spans="1:8" s="1" customFormat="1" ht="28.5" customHeight="1" x14ac:dyDescent="0.35">
      <c r="A102" s="155" t="s">
        <v>76</v>
      </c>
      <c r="B102" s="104"/>
      <c r="C102" s="104"/>
      <c r="D102" s="104"/>
      <c r="E102" s="104"/>
      <c r="F102" s="104"/>
      <c r="G102" s="104"/>
      <c r="H102" s="67">
        <f>SUM(H100:H101)</f>
        <v>0</v>
      </c>
    </row>
    <row r="103" spans="1:8" s="20" customFormat="1" ht="38.25" customHeight="1" x14ac:dyDescent="0.35">
      <c r="A103" s="21" t="s">
        <v>65</v>
      </c>
      <c r="B103" s="21"/>
      <c r="C103" s="21" t="s">
        <v>25</v>
      </c>
      <c r="D103" s="21" t="s">
        <v>26</v>
      </c>
      <c r="E103" s="21" t="s">
        <v>27</v>
      </c>
      <c r="F103" s="21" t="s">
        <v>8</v>
      </c>
      <c r="G103" s="14" t="s">
        <v>6</v>
      </c>
      <c r="H103" s="68" t="s">
        <v>23</v>
      </c>
    </row>
    <row r="104" spans="1:8" s="1" customFormat="1" ht="127.5" customHeight="1" x14ac:dyDescent="0.35">
      <c r="A104" s="143">
        <v>16</v>
      </c>
      <c r="B104" s="105" t="s">
        <v>61</v>
      </c>
      <c r="C104" s="111">
        <v>1</v>
      </c>
      <c r="D104" s="147" t="s">
        <v>117</v>
      </c>
      <c r="E104" s="127" t="s">
        <v>35</v>
      </c>
      <c r="F104" s="127">
        <v>1136</v>
      </c>
      <c r="G104" s="137">
        <v>0</v>
      </c>
      <c r="H104" s="138">
        <f>SUM(G104*F104)</f>
        <v>0</v>
      </c>
    </row>
    <row r="105" spans="1:8" s="1" customFormat="1" ht="25.5" hidden="1" customHeight="1" x14ac:dyDescent="0.35">
      <c r="A105" s="144"/>
      <c r="B105" s="145"/>
      <c r="C105" s="113"/>
      <c r="D105" s="148"/>
      <c r="E105" s="127"/>
      <c r="F105" s="127"/>
      <c r="G105" s="137"/>
      <c r="H105" s="139"/>
    </row>
    <row r="106" spans="1:8" s="1" customFormat="1" ht="80.25" hidden="1" customHeight="1" x14ac:dyDescent="0.35">
      <c r="A106" s="115"/>
      <c r="B106" s="146"/>
      <c r="C106" s="112"/>
      <c r="D106" s="149"/>
      <c r="E106" s="127"/>
      <c r="F106" s="127"/>
      <c r="G106" s="137"/>
      <c r="H106" s="140"/>
    </row>
    <row r="107" spans="1:8" s="1" customFormat="1" ht="33.75" customHeight="1" x14ac:dyDescent="0.35">
      <c r="A107" s="141" t="s">
        <v>77</v>
      </c>
      <c r="B107" s="142"/>
      <c r="C107" s="142"/>
      <c r="D107" s="142"/>
      <c r="E107" s="142"/>
      <c r="F107" s="142"/>
      <c r="G107" s="142"/>
      <c r="H107" s="67">
        <f>SUM(H104)</f>
        <v>0</v>
      </c>
    </row>
    <row r="108" spans="1:8" s="20" customFormat="1" ht="38.25" customHeight="1" x14ac:dyDescent="0.35">
      <c r="A108" s="21" t="s">
        <v>65</v>
      </c>
      <c r="B108" s="21"/>
      <c r="C108" s="21" t="s">
        <v>25</v>
      </c>
      <c r="D108" s="21" t="s">
        <v>26</v>
      </c>
      <c r="E108" s="21" t="s">
        <v>27</v>
      </c>
      <c r="F108" s="21" t="s">
        <v>8</v>
      </c>
      <c r="G108" s="14" t="s">
        <v>6</v>
      </c>
      <c r="H108" s="68" t="s">
        <v>23</v>
      </c>
    </row>
    <row r="109" spans="1:8" s="1" customFormat="1" ht="156.75" customHeight="1" x14ac:dyDescent="0.35">
      <c r="A109" s="32">
        <v>17</v>
      </c>
      <c r="B109" s="48" t="s">
        <v>62</v>
      </c>
      <c r="C109" s="13">
        <v>1</v>
      </c>
      <c r="D109" s="34" t="s">
        <v>118</v>
      </c>
      <c r="E109" s="53" t="s">
        <v>35</v>
      </c>
      <c r="F109" s="53">
        <v>1452</v>
      </c>
      <c r="G109" s="70">
        <v>0</v>
      </c>
      <c r="H109" s="69">
        <f>SUM(G109*F109)</f>
        <v>0</v>
      </c>
    </row>
    <row r="110" spans="1:8" s="1" customFormat="1" ht="22.5" customHeight="1" x14ac:dyDescent="0.35">
      <c r="A110" s="141" t="s">
        <v>79</v>
      </c>
      <c r="B110" s="142"/>
      <c r="C110" s="142"/>
      <c r="D110" s="142"/>
      <c r="E110" s="142"/>
      <c r="F110" s="142"/>
      <c r="G110" s="142"/>
      <c r="H110" s="69">
        <f>H109</f>
        <v>0</v>
      </c>
    </row>
    <row r="111" spans="1:8" s="1" customFormat="1" ht="35.25" customHeight="1" x14ac:dyDescent="0.35">
      <c r="A111" s="98" t="s">
        <v>80</v>
      </c>
      <c r="B111" s="99"/>
      <c r="C111" s="99"/>
      <c r="D111" s="99"/>
      <c r="E111" s="99"/>
      <c r="F111" s="99"/>
      <c r="G111" s="99"/>
      <c r="H111" s="70">
        <f>SUM(H110+H107+H94+H90+H86+H76+H71+H66+H57+H102+H98+H81+H71+H62+H52+H47+H47+H43+H35)</f>
        <v>0</v>
      </c>
    </row>
    <row r="112" spans="1:8" ht="21" customHeight="1" x14ac:dyDescent="0.25">
      <c r="C112" s="96"/>
      <c r="D112" s="96"/>
      <c r="E112" s="96"/>
      <c r="F112" s="96"/>
      <c r="G112" s="96"/>
    </row>
    <row r="113" spans="1:8" ht="21" customHeight="1" x14ac:dyDescent="0.25">
      <c r="A113" s="96" t="s">
        <v>10</v>
      </c>
      <c r="B113" s="96"/>
      <c r="C113" s="96"/>
      <c r="D113" s="96"/>
      <c r="E113" s="96"/>
      <c r="F113" s="96"/>
      <c r="G113" s="96"/>
      <c r="H113" s="96"/>
    </row>
    <row r="114" spans="1:8" ht="43.5" customHeight="1" x14ac:dyDescent="0.25">
      <c r="A114" s="96" t="s">
        <v>11</v>
      </c>
      <c r="B114" s="96"/>
      <c r="C114" s="96"/>
      <c r="D114" s="96"/>
      <c r="E114" s="96"/>
      <c r="F114" s="96"/>
      <c r="G114" s="96"/>
      <c r="H114" s="96"/>
    </row>
    <row r="115" spans="1:8" ht="13.5" customHeight="1" x14ac:dyDescent="0.25">
      <c r="C115" s="6"/>
      <c r="D115" s="6"/>
      <c r="E115" s="6"/>
      <c r="F115" s="6"/>
      <c r="G115" s="6"/>
    </row>
    <row r="116" spans="1:8" ht="24.75" customHeight="1" x14ac:dyDescent="0.35">
      <c r="A116" s="63" t="s">
        <v>4</v>
      </c>
      <c r="B116" s="63"/>
      <c r="C116" s="63"/>
      <c r="D116" s="63"/>
      <c r="E116" s="63"/>
      <c r="F116" s="63"/>
      <c r="G116" s="63"/>
      <c r="H116" s="63"/>
    </row>
    <row r="117" spans="1:8" ht="21" x14ac:dyDescent="0.35">
      <c r="A117" s="20" t="s">
        <v>3</v>
      </c>
      <c r="B117" s="20"/>
      <c r="C117" s="20"/>
      <c r="D117" s="20"/>
      <c r="E117" s="20"/>
      <c r="F117" s="20"/>
      <c r="G117" s="20"/>
      <c r="H117" s="20"/>
    </row>
    <row r="118" spans="1:8" ht="36" customHeight="1" x14ac:dyDescent="0.35">
      <c r="A118" s="63" t="s">
        <v>17</v>
      </c>
      <c r="B118" s="63"/>
      <c r="C118" s="63"/>
      <c r="D118" s="63"/>
      <c r="E118" s="63"/>
      <c r="F118" s="63"/>
      <c r="G118" s="63"/>
      <c r="H118" s="63"/>
    </row>
    <row r="119" spans="1:8" ht="25.5" customHeight="1" x14ac:dyDescent="0.35">
      <c r="A119" s="1" t="s">
        <v>34</v>
      </c>
      <c r="B119" s="1"/>
      <c r="C119" s="1"/>
      <c r="D119" s="1"/>
      <c r="E119" s="1"/>
      <c r="F119" s="1"/>
      <c r="G119" s="1"/>
      <c r="H119" s="1"/>
    </row>
    <row r="120" spans="1:8" ht="25.5" customHeight="1" x14ac:dyDescent="0.35">
      <c r="C120" s="1"/>
      <c r="D120" s="1"/>
      <c r="E120" s="1"/>
      <c r="F120" s="1"/>
      <c r="G120" s="1"/>
    </row>
    <row r="121" spans="1:8" ht="25.5" customHeight="1" x14ac:dyDescent="0.35">
      <c r="C121" s="93"/>
      <c r="D121" s="95"/>
      <c r="E121" s="95"/>
      <c r="F121" s="95"/>
      <c r="G121" s="95"/>
    </row>
    <row r="122" spans="1:8" ht="20.25" customHeight="1" x14ac:dyDescent="0.25">
      <c r="C122" s="97"/>
      <c r="D122" s="97"/>
      <c r="E122" s="97"/>
      <c r="F122" s="97"/>
      <c r="G122" s="97"/>
    </row>
    <row r="123" spans="1:8" ht="84" customHeight="1" thickBot="1" x14ac:dyDescent="0.4">
      <c r="C123" s="1"/>
      <c r="D123" s="94"/>
      <c r="E123" s="94"/>
      <c r="F123" s="94"/>
      <c r="G123" s="94"/>
    </row>
    <row r="124" spans="1:8" ht="42.75" customHeight="1" x14ac:dyDescent="0.25">
      <c r="C124" s="11"/>
      <c r="D124" s="150" t="s">
        <v>18</v>
      </c>
      <c r="E124" s="150"/>
      <c r="F124" s="150"/>
      <c r="G124" s="150"/>
    </row>
    <row r="125" spans="1:8" ht="73.5" customHeight="1" thickBot="1" x14ac:dyDescent="0.3"/>
    <row r="126" spans="1:8" ht="42.75" customHeight="1" thickBot="1" x14ac:dyDescent="0.3">
      <c r="A126" s="152"/>
      <c r="B126" s="153"/>
      <c r="C126" s="153"/>
      <c r="D126" s="153"/>
      <c r="E126" s="153"/>
      <c r="F126" s="153"/>
      <c r="G126" s="153"/>
      <c r="H126" s="154"/>
    </row>
    <row r="127" spans="1:8" ht="42.75" customHeight="1" x14ac:dyDescent="0.25">
      <c r="A127" s="128" t="s">
        <v>122</v>
      </c>
      <c r="B127" s="129"/>
      <c r="C127" s="129"/>
      <c r="D127" s="129"/>
      <c r="E127" s="129"/>
      <c r="F127" s="129"/>
      <c r="G127" s="129"/>
      <c r="H127" s="130"/>
    </row>
    <row r="128" spans="1:8" ht="42.75" customHeight="1" x14ac:dyDescent="0.25">
      <c r="A128" s="131"/>
      <c r="B128" s="132"/>
      <c r="C128" s="132"/>
      <c r="D128" s="132"/>
      <c r="E128" s="132"/>
      <c r="F128" s="132"/>
      <c r="G128" s="132"/>
      <c r="H128" s="133"/>
    </row>
    <row r="129" spans="1:8" ht="14.25" customHeight="1" thickBot="1" x14ac:dyDescent="0.3">
      <c r="A129" s="134"/>
      <c r="B129" s="135"/>
      <c r="C129" s="135"/>
      <c r="D129" s="135"/>
      <c r="E129" s="135"/>
      <c r="F129" s="135"/>
      <c r="G129" s="135"/>
      <c r="H129" s="136"/>
    </row>
    <row r="130" spans="1:8" ht="72" customHeight="1" x14ac:dyDescent="0.25"/>
    <row r="131" spans="1:8" ht="65.25" customHeight="1" x14ac:dyDescent="0.25"/>
    <row r="132" spans="1:8" ht="57.75" customHeight="1" x14ac:dyDescent="0.25"/>
    <row r="133" spans="1:8" ht="30" customHeight="1" x14ac:dyDescent="0.25"/>
    <row r="134" spans="1:8" ht="0.75" customHeight="1" x14ac:dyDescent="0.25"/>
    <row r="135" spans="1:8" ht="18" customHeight="1" x14ac:dyDescent="0.25"/>
    <row r="136" spans="1:8" ht="27.75" customHeight="1" x14ac:dyDescent="0.25"/>
    <row r="137" spans="1:8" ht="51" customHeight="1" x14ac:dyDescent="0.25"/>
    <row r="143" spans="1:8" ht="26.25" customHeight="1" x14ac:dyDescent="0.25"/>
    <row r="146" ht="40.5" customHeight="1" x14ac:dyDescent="0.25"/>
    <row r="147" ht="40.5" customHeight="1" x14ac:dyDescent="0.25"/>
    <row r="148" ht="40.5" customHeight="1" x14ac:dyDescent="0.25"/>
    <row r="149" ht="0.75" customHeight="1" x14ac:dyDescent="0.25"/>
    <row r="150" ht="38.25" customHeight="1" x14ac:dyDescent="0.25"/>
    <row r="151" ht="34.5" customHeight="1" x14ac:dyDescent="0.25"/>
    <row r="152" ht="41.25" customHeight="1" x14ac:dyDescent="0.25"/>
    <row r="153" ht="42" customHeight="1" x14ac:dyDescent="0.25"/>
    <row r="154" ht="32.25" customHeight="1" x14ac:dyDescent="0.25"/>
    <row r="155" ht="26.25" customHeight="1" x14ac:dyDescent="0.25"/>
    <row r="156" ht="35.25" customHeight="1" x14ac:dyDescent="0.25"/>
    <row r="157" ht="31.5" customHeight="1" x14ac:dyDescent="0.25"/>
    <row r="158" ht="120" customHeight="1" x14ac:dyDescent="0.25"/>
    <row r="159" ht="40.5" customHeight="1" x14ac:dyDescent="0.25"/>
    <row r="160" ht="37.5" customHeight="1" x14ac:dyDescent="0.25"/>
    <row r="161" ht="27.75" customHeight="1" x14ac:dyDescent="0.25"/>
    <row r="162" ht="40.5" customHeight="1" x14ac:dyDescent="0.25"/>
    <row r="163" ht="36.75" customHeight="1" x14ac:dyDescent="0.25"/>
    <row r="164" ht="12.75" customHeight="1" x14ac:dyDescent="0.25"/>
    <row r="165" ht="20.25" customHeight="1" x14ac:dyDescent="0.25"/>
    <row r="166" ht="36" customHeight="1" x14ac:dyDescent="0.25"/>
    <row r="167" ht="40.5" hidden="1" customHeight="1" x14ac:dyDescent="0.25"/>
    <row r="168" ht="25.5" hidden="1" customHeight="1" x14ac:dyDescent="0.25"/>
    <row r="169" ht="25.5" hidden="1" customHeight="1" x14ac:dyDescent="0.25"/>
    <row r="170" ht="25.5" hidden="1" customHeight="1" x14ac:dyDescent="0.25"/>
    <row r="171" ht="43.5" hidden="1" customHeight="1" x14ac:dyDescent="0.25"/>
    <row r="172" ht="43.5" customHeight="1" x14ac:dyDescent="0.25"/>
    <row r="173" ht="3" hidden="1" customHeight="1" x14ac:dyDescent="0.25"/>
    <row r="174" hidden="1" x14ac:dyDescent="0.25"/>
    <row r="181" ht="14.25" customHeight="1" x14ac:dyDescent="0.25"/>
    <row r="182" ht="42" customHeight="1" x14ac:dyDescent="0.25"/>
    <row r="183" ht="42" customHeight="1" x14ac:dyDescent="0.25"/>
    <row r="185" ht="10.5" customHeight="1" x14ac:dyDescent="0.25"/>
    <row r="189" ht="21" customHeight="1" x14ac:dyDescent="0.25"/>
    <row r="190" ht="15" customHeight="1" x14ac:dyDescent="0.25"/>
    <row r="191" ht="15" customHeight="1" x14ac:dyDescent="0.25"/>
    <row r="198" ht="11.25" customHeight="1" x14ac:dyDescent="0.25"/>
    <row r="199" ht="23.25" customHeight="1" x14ac:dyDescent="0.25"/>
  </sheetData>
  <sheetProtection selectLockedCells="1"/>
  <mergeCells count="86">
    <mergeCell ref="A71:G71"/>
    <mergeCell ref="A76:G76"/>
    <mergeCell ref="A81:G81"/>
    <mergeCell ref="A98:G98"/>
    <mergeCell ref="A83:A85"/>
    <mergeCell ref="B83:B85"/>
    <mergeCell ref="B88:B89"/>
    <mergeCell ref="A88:A89"/>
    <mergeCell ref="B20:E20"/>
    <mergeCell ref="B21:E21"/>
    <mergeCell ref="A27:G27"/>
    <mergeCell ref="B86:G86"/>
    <mergeCell ref="A126:H126"/>
    <mergeCell ref="B92:B93"/>
    <mergeCell ref="A92:A93"/>
    <mergeCell ref="A102:G102"/>
    <mergeCell ref="A96:A97"/>
    <mergeCell ref="A94:G94"/>
    <mergeCell ref="A100:A101"/>
    <mergeCell ref="A90:G90"/>
    <mergeCell ref="A73:A75"/>
    <mergeCell ref="B73:B75"/>
    <mergeCell ref="B78:B80"/>
    <mergeCell ref="A78:A80"/>
    <mergeCell ref="A127:H129"/>
    <mergeCell ref="A113:H113"/>
    <mergeCell ref="A114:H114"/>
    <mergeCell ref="G104:G106"/>
    <mergeCell ref="H104:H106"/>
    <mergeCell ref="F104:F106"/>
    <mergeCell ref="A107:G107"/>
    <mergeCell ref="A104:A106"/>
    <mergeCell ref="B104:B106"/>
    <mergeCell ref="C104:C106"/>
    <mergeCell ref="D104:D106"/>
    <mergeCell ref="E104:E106"/>
    <mergeCell ref="D124:G124"/>
    <mergeCell ref="A110:G110"/>
    <mergeCell ref="A54:A56"/>
    <mergeCell ref="B54:B56"/>
    <mergeCell ref="A63:A65"/>
    <mergeCell ref="B63:B65"/>
    <mergeCell ref="A68:A70"/>
    <mergeCell ref="B68:B70"/>
    <mergeCell ref="A57:G57"/>
    <mergeCell ref="A59:A61"/>
    <mergeCell ref="B59:B61"/>
    <mergeCell ref="A62:G62"/>
    <mergeCell ref="C35:G35"/>
    <mergeCell ref="A45:A46"/>
    <mergeCell ref="A49:A51"/>
    <mergeCell ref="B49:B51"/>
    <mergeCell ref="A52:B52"/>
    <mergeCell ref="D52:G52"/>
    <mergeCell ref="B17:H17"/>
    <mergeCell ref="B18:H18"/>
    <mergeCell ref="C26:F26"/>
    <mergeCell ref="D123:G123"/>
    <mergeCell ref="C121:G121"/>
    <mergeCell ref="C112:G112"/>
    <mergeCell ref="C122:G122"/>
    <mergeCell ref="A111:G111"/>
    <mergeCell ref="A29:H29"/>
    <mergeCell ref="A43:G43"/>
    <mergeCell ref="A31:A35"/>
    <mergeCell ref="A47:G47"/>
    <mergeCell ref="A66:G66"/>
    <mergeCell ref="B31:B35"/>
    <mergeCell ref="A37:A42"/>
    <mergeCell ref="B37:B42"/>
    <mergeCell ref="D2:H2"/>
    <mergeCell ref="B19:E19"/>
    <mergeCell ref="A22:D22"/>
    <mergeCell ref="A23:D23"/>
    <mergeCell ref="E3:H3"/>
    <mergeCell ref="E4:H4"/>
    <mergeCell ref="E5:H5"/>
    <mergeCell ref="E6:H6"/>
    <mergeCell ref="G19:H19"/>
    <mergeCell ref="G20:H20"/>
    <mergeCell ref="G21:H21"/>
    <mergeCell ref="C7:F7"/>
    <mergeCell ref="C9:G9"/>
    <mergeCell ref="C10:G10"/>
    <mergeCell ref="C11:G11"/>
    <mergeCell ref="C14:G15"/>
  </mergeCells>
  <phoneticPr fontId="19" type="noConversion"/>
  <hyperlinks>
    <hyperlink ref="E5" r:id="rId1" xr:uid="{1346C26F-40BC-4102-91BE-E4943B4870F3}"/>
  </hyperlinks>
  <pageMargins left="0.51181102362204722" right="0.51181102362204722" top="0.78740157480314965" bottom="0.78740157480314965" header="0.31496062992125984" footer="0.31496062992125984"/>
  <pageSetup paperSize="9" scale="29" orientation="portrait" r:id="rId2"/>
  <rowBreaks count="1" manualBreakCount="1">
    <brk id="128" min="2" max="1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Dine Letícia Marques de Meira</cp:lastModifiedBy>
  <cp:lastPrinted>2024-04-05T15:39:57Z</cp:lastPrinted>
  <dcterms:created xsi:type="dcterms:W3CDTF">2013-06-28T11:16:20Z</dcterms:created>
  <dcterms:modified xsi:type="dcterms:W3CDTF">2024-07-08T13:03:41Z</dcterms:modified>
</cp:coreProperties>
</file>